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9200" windowHeight="7500" activeTab="1"/>
  </bookViews>
  <sheets>
    <sheet name="EXPEDIDAS_INGRESOS" sheetId="2" r:id="rId1"/>
    <sheet name="RECIBIDAS_GASTOS" sheetId="1" r:id="rId2"/>
    <sheet name="Hoja1" sheetId="3" r:id="rId3"/>
  </sheets>
  <definedNames>
    <definedName name="_xlnm._FilterDatabase" localSheetId="1" hidden="1">RECIBIDAS_GASTOS!$A$1:$AM$63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56" i="1" l="1"/>
  <c r="Z5" i="1" l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7" i="1"/>
  <c r="Z58" i="1"/>
  <c r="Z59" i="1"/>
  <c r="Z60" i="1"/>
  <c r="Z4" i="1"/>
  <c r="H56" i="1" l="1"/>
  <c r="AA37" i="3" l="1"/>
  <c r="AA19" i="3"/>
  <c r="H8" i="2"/>
  <c r="X8" i="2"/>
  <c r="U8" i="2" s="1"/>
  <c r="X7" i="2" l="1"/>
  <c r="X6" i="2"/>
  <c r="U6" i="2" s="1"/>
  <c r="X5" i="2" l="1"/>
  <c r="X3" i="2" l="1"/>
  <c r="X4" i="2" l="1"/>
  <c r="U4" i="2" s="1"/>
  <c r="AA22" i="1" l="1"/>
  <c r="Z22" i="1" l="1"/>
  <c r="Z39" i="1"/>
</calcChain>
</file>

<file path=xl/sharedStrings.xml><?xml version="1.0" encoding="utf-8"?>
<sst xmlns="http://schemas.openxmlformats.org/spreadsheetml/2006/main" count="1098" uniqueCount="145">
  <si>
    <t>Autoliquidación</t>
  </si>
  <si>
    <t>Actividad</t>
  </si>
  <si>
    <t>Tipo de Factura</t>
  </si>
  <si>
    <t>Concepto de
Gasto</t>
  </si>
  <si>
    <t>Gasto Deducible</t>
  </si>
  <si>
    <t>Fecha
Expedición</t>
  </si>
  <si>
    <t>Fecha
Operación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</si>
  <si>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</si>
  <si>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</si>
  <si>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</si>
  <si>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</si>
  <si>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</si>
  <si>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</si>
  <si>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</si>
  <si>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</si>
  <si>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</si>
  <si>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</si>
  <si>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</si>
  <si>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Total
Factura</t>
  </si>
  <si>
    <t>Base
Imponible</t>
  </si>
  <si>
    <t>Tipo
de IVA</t>
  </si>
  <si>
    <t>Cuota IVA
Soportado</t>
  </si>
  <si>
    <t>Cuota Deducible</t>
  </si>
  <si>
    <t>Tipo de
Recargo Eq.</t>
  </si>
  <si>
    <t>Cuota
Recargo Eq.</t>
  </si>
  <si>
    <t>Tipo Retención
del IRPF</t>
  </si>
  <si>
    <t>Importe Retenido
del IRPF</t>
  </si>
  <si>
    <t>Registro Acuerdo Facturación</t>
  </si>
  <si>
    <t>Ejercicio</t>
  </si>
  <si>
    <t>Periodo</t>
  </si>
  <si>
    <t>Código</t>
  </si>
  <si>
    <t>Tipo</t>
  </si>
  <si>
    <t>Grupo o Epígrafe del IAE</t>
  </si>
  <si>
    <t>(Serie-Número)</t>
  </si>
  <si>
    <t>Número-Final</t>
  </si>
  <si>
    <t>Código País</t>
  </si>
  <si>
    <t>Identificación</t>
  </si>
  <si>
    <t>Fecha</t>
  </si>
  <si>
    <t>Importe</t>
  </si>
  <si>
    <t>Medio Utilizado</t>
  </si>
  <si>
    <t>Identificación Medio Utilizado</t>
  </si>
  <si>
    <t>A</t>
  </si>
  <si>
    <t>03</t>
  </si>
  <si>
    <t>F1</t>
  </si>
  <si>
    <t/>
  </si>
  <si>
    <t>01</t>
  </si>
  <si>
    <t>N</t>
  </si>
  <si>
    <t>Concepto de
Ingreso</t>
  </si>
  <si>
    <t>Ingreso Computable</t>
  </si>
  <si>
    <t>Identificación de la Factura</t>
  </si>
  <si>
    <t>NIF Destinatario</t>
  </si>
  <si>
    <t>Nombre
Destinatario</t>
  </si>
  <si>
    <t>Clave de Operación</t>
  </si>
  <si>
    <t>Calificación de la Operación</t>
  </si>
  <si>
    <t>Operación
Exenta</t>
  </si>
  <si>
    <t>Cuota IVA
Repercutida</t>
  </si>
  <si>
    <t>Cuota Recargo Eq.</t>
  </si>
  <si>
    <t>Serie</t>
  </si>
  <si>
    <t>Número</t>
  </si>
  <si>
    <t>I01</t>
  </si>
  <si>
    <t>R</t>
  </si>
  <si>
    <t>ES</t>
  </si>
  <si>
    <t>DE</t>
  </si>
  <si>
    <t>02</t>
  </si>
  <si>
    <t>4T</t>
  </si>
  <si>
    <t>G03</t>
  </si>
  <si>
    <t>B57882151</t>
  </si>
  <si>
    <t>B57646275</t>
  </si>
  <si>
    <t>N0072469J</t>
  </si>
  <si>
    <t>B64673155</t>
  </si>
  <si>
    <t>A78510260</t>
  </si>
  <si>
    <t>Tropic</t>
  </si>
  <si>
    <t xml:space="preserve">HR </t>
  </si>
  <si>
    <t>Macnificos</t>
  </si>
  <si>
    <t>Mercedes Benz</t>
  </si>
  <si>
    <t>AF74178154</t>
  </si>
  <si>
    <t>A80298839</t>
  </si>
  <si>
    <t>Repsol</t>
  </si>
  <si>
    <t>Valoria Invest</t>
  </si>
  <si>
    <t>B12875589</t>
  </si>
  <si>
    <t>Isalex</t>
  </si>
  <si>
    <t>B02658151</t>
  </si>
  <si>
    <t>Vmara</t>
  </si>
  <si>
    <t>34773633W</t>
  </si>
  <si>
    <t>Zara</t>
  </si>
  <si>
    <t>A15022510</t>
  </si>
  <si>
    <t>Nicoli Network</t>
  </si>
  <si>
    <t>B84850809</t>
  </si>
  <si>
    <t>AF74708984</t>
  </si>
  <si>
    <t>AF75039616</t>
  </si>
  <si>
    <t>Apple Distr</t>
  </si>
  <si>
    <t>B73347494</t>
  </si>
  <si>
    <t>PC Compon</t>
  </si>
  <si>
    <t>H2151</t>
  </si>
  <si>
    <t>B12966065</t>
  </si>
  <si>
    <t>DoctorGSM</t>
  </si>
  <si>
    <t>B87209771</t>
  </si>
  <si>
    <t>Slowlove</t>
  </si>
  <si>
    <t>B18464826</t>
  </si>
  <si>
    <t>Rossellimac</t>
  </si>
  <si>
    <t>Restabell</t>
  </si>
  <si>
    <t>B85325579</t>
  </si>
  <si>
    <t>A28308484</t>
  </si>
  <si>
    <t>Sigla</t>
  </si>
  <si>
    <t>B26214809</t>
  </si>
  <si>
    <t>Alesanco</t>
  </si>
  <si>
    <t>A87889549</t>
  </si>
  <si>
    <t>Trakatra</t>
  </si>
  <si>
    <t>AF76817379</t>
  </si>
  <si>
    <t>B87818654</t>
  </si>
  <si>
    <t>Villalar</t>
  </si>
  <si>
    <t>A48231146</t>
  </si>
  <si>
    <t>Aristo</t>
  </si>
  <si>
    <t>B02834885</t>
  </si>
  <si>
    <t>Ipanema</t>
  </si>
  <si>
    <t>AF77026688</t>
  </si>
  <si>
    <t>B01738913</t>
  </si>
  <si>
    <t xml:space="preserve">Cuchy </t>
  </si>
  <si>
    <t>AF77527018</t>
  </si>
  <si>
    <t>CMS3257589</t>
  </si>
  <si>
    <t>CMS3282184</t>
  </si>
  <si>
    <t>B04985891</t>
  </si>
  <si>
    <t>EthCerer</t>
  </si>
  <si>
    <t>Bistro</t>
  </si>
  <si>
    <t>B25750852</t>
  </si>
  <si>
    <t>Optima</t>
  </si>
  <si>
    <t>B54993233</t>
  </si>
  <si>
    <t>A08099459</t>
  </si>
  <si>
    <t>Tendam</t>
  </si>
  <si>
    <t>CMS3306988</t>
  </si>
  <si>
    <t>Inmueble</t>
  </si>
  <si>
    <t>Referencia Externa</t>
  </si>
  <si>
    <t>Situación</t>
  </si>
  <si>
    <t>Referencia Catastral</t>
  </si>
  <si>
    <t>Cobro (Oper. Criterio de Caja de IVA y/o artículo 7.2.1º de RIRPF)</t>
  </si>
  <si>
    <t>Pago (Operación Criterio de Caja de IVA y/o artículo 7.2.1º de Reglamento del IRPF)</t>
  </si>
  <si>
    <t>B98000003</t>
  </si>
  <si>
    <t>SOCIEDAD LIMITADA TRES, SL</t>
  </si>
  <si>
    <t>B98000002</t>
  </si>
  <si>
    <t>SOCIEDAD LIMITADA 2,SL</t>
  </si>
  <si>
    <t>99999111X</t>
  </si>
  <si>
    <t>CLIENTE PF UNO</t>
  </si>
  <si>
    <t>SF</t>
  </si>
  <si>
    <t>G25</t>
  </si>
  <si>
    <t>AJUSTE PRORRATA DEFINITIVA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</si>
</sst>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3F3F76"/>
      <name val="Arial"/>
      <family val="2"/>
    </font>
    <font>
      <sz val="8"/>
      <color rgb="FF006100"/>
      <name val="Arial"/>
      <family val="2"/>
    </font>
    <font>
      <sz val="10"/>
      <color rgb="FF000000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charset val="1"/>
    </font>
    <font>
      <sz val="8"/>
      <name val="Arial"/>
      <family val="2"/>
      <charset val="1"/>
    </font>
    <font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theme="0"/>
        <bgColor rgb="FFFFFFFF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/>
      <bottom/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4" borderId="2" applyNumberFormat="0" applyFont="0" applyAlignment="0" applyProtection="0"/>
    <xf numFmtId="9" fontId="1" fillId="0" borderId="0" applyFont="0" applyFill="0" applyBorder="0" applyAlignment="0" applyProtection="0"/>
    <xf numFmtId="0" fontId="11" fillId="7" borderId="2" applyProtection="0"/>
  </cellStyleXfs>
  <cellXfs count="82">
    <xf numFmtId="0" fontId="0" fillId="0" borderId="0" xfId="0"/>
    <xf numFmtId="0" fontId="8" fillId="5" borderId="15" xfId="0" applyFont="1" applyFill="1" applyBorder="1" applyAlignment="1">
      <alignment horizontal="left"/>
    </xf>
    <xf numFmtId="0" fontId="8" fillId="5" borderId="15" xfId="0" applyFont="1" applyFill="1" applyBorder="1" applyAlignment="1">
      <alignment horizontal="center"/>
    </xf>
    <xf numFmtId="4" fontId="8" fillId="5" borderId="15" xfId="0" applyNumberFormat="1" applyFont="1" applyFill="1" applyBorder="1" applyAlignment="1">
      <alignment horizontal="right"/>
    </xf>
    <xf numFmtId="14" fontId="8" fillId="5" borderId="15" xfId="0" applyNumberFormat="1" applyFont="1" applyFill="1" applyBorder="1" applyAlignment="1">
      <alignment horizontal="center"/>
    </xf>
    <xf numFmtId="0" fontId="8" fillId="5" borderId="15" xfId="0" quotePrefix="1" applyFont="1" applyFill="1" applyBorder="1" applyAlignment="1">
      <alignment horizontal="center"/>
    </xf>
    <xf numFmtId="4" fontId="8" fillId="5" borderId="15" xfId="0" applyNumberFormat="1" applyFont="1" applyFill="1" applyBorder="1" applyAlignment="1">
      <alignment horizontal="center"/>
    </xf>
    <xf numFmtId="0" fontId="0" fillId="0" borderId="0" xfId="0" applyFill="1"/>
    <xf numFmtId="0" fontId="8" fillId="5" borderId="15" xfId="0" quotePrefix="1" applyFont="1" applyFill="1" applyBorder="1" applyAlignment="1">
      <alignment horizontal="left"/>
    </xf>
    <xf numFmtId="0" fontId="10" fillId="5" borderId="0" xfId="0" applyFont="1" applyFill="1" applyAlignment="1">
      <alignment horizontal="center" vertical="center"/>
    </xf>
    <xf numFmtId="2" fontId="8" fillId="5" borderId="15" xfId="0" applyNumberFormat="1" applyFont="1" applyFill="1" applyBorder="1" applyAlignment="1">
      <alignment horizontal="left" indent="1"/>
    </xf>
    <xf numFmtId="2" fontId="8" fillId="5" borderId="15" xfId="0" applyNumberFormat="1" applyFont="1" applyFill="1" applyBorder="1" applyAlignment="1">
      <alignment horizontal="left"/>
    </xf>
    <xf numFmtId="4" fontId="8" fillId="5" borderId="15" xfId="0" applyNumberFormat="1" applyFont="1" applyFill="1" applyBorder="1" applyAlignment="1">
      <alignment horizontal="left"/>
    </xf>
    <xf numFmtId="4" fontId="8" fillId="5" borderId="15" xfId="4" applyNumberFormat="1" applyFont="1" applyFill="1" applyBorder="1" applyAlignment="1">
      <alignment horizontal="left"/>
    </xf>
    <xf numFmtId="2" fontId="0" fillId="0" borderId="0" xfId="0" applyNumberFormat="1"/>
    <xf numFmtId="0" fontId="9" fillId="5" borderId="2" xfId="3" applyFont="1" applyFill="1" applyAlignment="1">
      <alignment vertical="center"/>
    </xf>
    <xf numFmtId="0" fontId="9" fillId="5" borderId="0" xfId="0" applyFont="1" applyFill="1" applyAlignment="1">
      <alignment horizontal="center" vertical="center"/>
    </xf>
    <xf numFmtId="0" fontId="12" fillId="8" borderId="20" xfId="5" applyFont="1" applyFill="1" applyBorder="1" applyAlignment="1" applyProtection="1">
      <alignment horizontal="center" vertical="center"/>
    </xf>
    <xf numFmtId="0" fontId="12" fillId="8" borderId="20" xfId="5" applyFont="1" applyFill="1" applyBorder="1" applyAlignment="1" applyProtection="1">
      <alignment horizontal="center" vertical="center" wrapText="1"/>
    </xf>
    <xf numFmtId="0" fontId="10" fillId="5" borderId="21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 wrapText="1"/>
    </xf>
    <xf numFmtId="0" fontId="9" fillId="5" borderId="2" xfId="3" applyFont="1" applyFill="1" applyAlignment="1">
      <alignment horizontal="center" vertical="center"/>
    </xf>
    <xf numFmtId="0" fontId="9" fillId="5" borderId="2" xfId="3" applyFont="1" applyFill="1" applyAlignment="1">
      <alignment horizontal="center" vertical="center" wrapText="1"/>
    </xf>
    <xf numFmtId="0" fontId="9" fillId="5" borderId="1" xfId="2" applyFont="1" applyFill="1" applyAlignment="1">
      <alignment horizontal="center" vertical="center"/>
    </xf>
    <xf numFmtId="0" fontId="6" fillId="5" borderId="1" xfId="2" applyFont="1" applyFill="1" applyAlignment="1">
      <alignment horizontal="center" vertical="center" wrapText="1"/>
    </xf>
    <xf numFmtId="0" fontId="6" fillId="5" borderId="16" xfId="2" applyFont="1" applyFill="1" applyBorder="1" applyAlignment="1">
      <alignment horizontal="center" vertical="center" wrapText="1"/>
    </xf>
    <xf numFmtId="0" fontId="7" fillId="6" borderId="10" xfId="1" applyFont="1" applyFill="1" applyBorder="1" applyAlignment="1">
      <alignment horizontal="center" vertical="center" wrapText="1"/>
    </xf>
    <xf numFmtId="0" fontId="7" fillId="6" borderId="11" xfId="1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2" xfId="3" applyFont="1" applyFill="1" applyAlignment="1">
      <alignment horizontal="center" vertical="center" wrapText="1"/>
    </xf>
    <xf numFmtId="0" fontId="4" fillId="8" borderId="20" xfId="5" applyFont="1" applyFill="1" applyBorder="1" applyAlignment="1" applyProtection="1">
      <alignment horizontal="center" vertical="center" wrapText="1"/>
    </xf>
    <xf numFmtId="0" fontId="8" fillId="5" borderId="22" xfId="0" applyFont="1" applyFill="1" applyBorder="1" applyAlignment="1">
      <alignment horizontal="center"/>
    </xf>
    <xf numFmtId="0" fontId="9" fillId="5" borderId="21" xfId="0" applyFont="1" applyFill="1" applyBorder="1"/>
    <xf numFmtId="49" fontId="9" fillId="5" borderId="21" xfId="0" applyNumberFormat="1" applyFont="1" applyFill="1" applyBorder="1" applyAlignment="1">
      <alignment horizontal="left"/>
    </xf>
    <xf numFmtId="0" fontId="9" fillId="5" borderId="8" xfId="1" applyFont="1" applyFill="1" applyBorder="1" applyAlignment="1">
      <alignment horizontal="center" vertical="center" wrapText="1"/>
    </xf>
    <xf numFmtId="0" fontId="9" fillId="5" borderId="17" xfId="1" applyFont="1" applyFill="1" applyBorder="1" applyAlignment="1">
      <alignment horizontal="center" vertical="center" wrapText="1"/>
    </xf>
    <xf numFmtId="0" fontId="12" fillId="8" borderId="18" xfId="5" applyFont="1" applyFill="1" applyBorder="1" applyAlignment="1" applyProtection="1">
      <alignment horizontal="center" vertical="center" wrapText="1"/>
    </xf>
    <xf numFmtId="0" fontId="12" fillId="8" borderId="19" xfId="5" applyFont="1" applyFill="1" applyBorder="1" applyAlignment="1" applyProtection="1">
      <alignment horizontal="center" vertical="center" wrapText="1"/>
    </xf>
    <xf numFmtId="0" fontId="12" fillId="8" borderId="20" xfId="5" applyFont="1" applyFill="1" applyBorder="1" applyAlignment="1" applyProtection="1">
      <alignment horizontal="center" vertical="center" wrapText="1"/>
    </xf>
    <xf numFmtId="0" fontId="12" fillId="8" borderId="23" xfId="5" applyFont="1" applyFill="1" applyBorder="1" applyAlignment="1" applyProtection="1">
      <alignment horizontal="center" vertical="center" wrapText="1"/>
    </xf>
    <xf numFmtId="0" fontId="13" fillId="5" borderId="2" xfId="3" applyFont="1" applyFill="1" applyAlignment="1">
      <alignment horizontal="center" vertical="center" wrapText="1"/>
    </xf>
    <xf numFmtId="0" fontId="13" fillId="6" borderId="2" xfId="3" applyFont="1" applyFill="1" applyAlignment="1">
      <alignment horizontal="center" vertical="center" wrapText="1"/>
    </xf>
    <xf numFmtId="0" fontId="9" fillId="6" borderId="8" xfId="1" applyFont="1" applyFill="1" applyBorder="1" applyAlignment="1">
      <alignment horizontal="center" vertical="center" wrapText="1"/>
    </xf>
    <xf numFmtId="0" fontId="9" fillId="6" borderId="17" xfId="1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3" fillId="5" borderId="17" xfId="0" applyFont="1" applyFill="1" applyBorder="1" applyAlignment="1">
      <alignment horizontal="center" vertical="center" wrapText="1"/>
    </xf>
    <xf numFmtId="0" fontId="9" fillId="5" borderId="1" xfId="2" applyFont="1" applyFill="1" applyAlignment="1">
      <alignment horizontal="center" vertical="center" wrapText="1"/>
    </xf>
    <xf numFmtId="0" fontId="4" fillId="8" borderId="18" xfId="5" applyFont="1" applyFill="1" applyBorder="1" applyAlignment="1" applyProtection="1">
      <alignment horizontal="center" vertical="center" wrapText="1"/>
    </xf>
    <xf numFmtId="0" fontId="4" fillId="8" borderId="19" xfId="5" applyFont="1" applyFill="1" applyBorder="1" applyAlignment="1" applyProtection="1">
      <alignment horizontal="center" vertical="center" wrapText="1"/>
    </xf>
    <xf numFmtId="0" fontId="4" fillId="8" borderId="20" xfId="5" applyFont="1" applyFill="1" applyBorder="1" applyAlignment="1" applyProtection="1">
      <alignment horizontal="center" vertical="center" wrapText="1"/>
    </xf>
    <xf numFmtId="0" fontId="4" fillId="8" borderId="23" xfId="5" applyFont="1" applyFill="1" applyBorder="1" applyAlignment="1" applyProtection="1">
      <alignment horizontal="center" vertical="center" wrapText="1"/>
    </xf>
    <xf numFmtId="0" fontId="7" fillId="5" borderId="8" xfId="1" applyFont="1" applyFill="1" applyBorder="1" applyAlignment="1">
      <alignment horizontal="center" vertical="center" wrapText="1"/>
    </xf>
    <xf numFmtId="0" fontId="7" fillId="5" borderId="13" xfId="1" applyFont="1" applyFill="1" applyBorder="1" applyAlignment="1">
      <alignment horizontal="center" vertical="center" wrapText="1"/>
    </xf>
    <xf numFmtId="0" fontId="4" fillId="5" borderId="2" xfId="3" applyFont="1" applyFill="1" applyAlignment="1">
      <alignment horizontal="center" vertical="center" wrapText="1"/>
    </xf>
    <xf numFmtId="0" fontId="4" fillId="6" borderId="2" xfId="3" applyFont="1" applyFill="1" applyAlignment="1">
      <alignment horizontal="center" vertical="center" wrapText="1"/>
    </xf>
    <xf numFmtId="0" fontId="7" fillId="5" borderId="9" xfId="1" applyFont="1" applyFill="1" applyBorder="1" applyAlignment="1">
      <alignment horizontal="center" vertical="center" wrapText="1"/>
    </xf>
    <xf numFmtId="0" fontId="7" fillId="5" borderId="14" xfId="1" applyFont="1" applyFill="1" applyBorder="1" applyAlignment="1">
      <alignment horizontal="center" vertical="center" wrapText="1"/>
    </xf>
    <xf numFmtId="0" fontId="6" fillId="5" borderId="1" xfId="2" applyFont="1" applyFill="1" applyAlignment="1">
      <alignment horizontal="center" vertical="center" wrapText="1"/>
    </xf>
    <xf numFmtId="0" fontId="6" fillId="5" borderId="16" xfId="2" applyFont="1" applyFill="1" applyBorder="1" applyAlignment="1">
      <alignment horizontal="center" vertical="center" wrapText="1"/>
    </xf>
    <xf numFmtId="0" fontId="7" fillId="6" borderId="9" xfId="1" applyFont="1" applyFill="1" applyBorder="1" applyAlignment="1">
      <alignment horizontal="center" vertical="center" wrapText="1"/>
    </xf>
    <xf numFmtId="0" fontId="7" fillId="6" borderId="14" xfId="1" applyFont="1" applyFill="1" applyBorder="1" applyAlignment="1">
      <alignment horizontal="center" vertical="center" wrapText="1"/>
    </xf>
    <xf numFmtId="0" fontId="7" fillId="6" borderId="3" xfId="1" applyFont="1" applyFill="1" applyBorder="1" applyAlignment="1">
      <alignment horizontal="center" vertical="center" wrapText="1"/>
    </xf>
    <xf numFmtId="0" fontId="7" fillId="6" borderId="4" xfId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6" fillId="6" borderId="1" xfId="2" applyFont="1" applyFill="1" applyAlignment="1">
      <alignment horizontal="center" vertical="center" wrapText="1"/>
    </xf>
  </cellXfs>
  <cellStyles count="6">
    <cellStyle name="Bueno" xfId="1" builtinId="26"/>
    <cellStyle name="Entrada" xfId="2" builtinId="20"/>
    <cellStyle name="Excel Built-in Note" xfId="5"/>
    <cellStyle name="Normal" xfId="0" builtinId="0"/>
    <cellStyle name="Notas" xfId="3" builtinId="10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opLeftCell="K1" zoomScale="90" zoomScaleNormal="90" workbookViewId="0">
      <selection activeCell="Q20" sqref="Q20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23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6" s="16" customFormat="1" ht="12" x14ac:dyDescent="0.25">
      <c r="A1" s="50" t="s">
        <v>0</v>
      </c>
      <c r="B1" s="51"/>
      <c r="C1" s="50" t="s">
        <v>1</v>
      </c>
      <c r="D1" s="52"/>
      <c r="E1" s="51"/>
      <c r="F1" s="53" t="s">
        <v>2</v>
      </c>
      <c r="G1" s="53" t="s">
        <v>47</v>
      </c>
      <c r="H1" s="53" t="s">
        <v>48</v>
      </c>
      <c r="I1" s="55" t="s">
        <v>5</v>
      </c>
      <c r="J1" s="55" t="s">
        <v>6</v>
      </c>
      <c r="K1" s="55" t="s">
        <v>49</v>
      </c>
      <c r="L1" s="55"/>
      <c r="M1" s="55"/>
      <c r="N1" s="55" t="s">
        <v>50</v>
      </c>
      <c r="O1" s="55"/>
      <c r="P1" s="55"/>
      <c r="Q1" s="55" t="s">
        <v>51</v>
      </c>
      <c r="R1" s="48" t="s">
        <v>52</v>
      </c>
      <c r="S1" s="48" t="s">
        <v>53</v>
      </c>
      <c r="T1" s="48" t="s">
        <v>54</v>
      </c>
      <c r="U1" s="40" t="s">
        <v>18</v>
      </c>
      <c r="V1" s="40" t="s">
        <v>19</v>
      </c>
      <c r="W1" s="40" t="s">
        <v>20</v>
      </c>
      <c r="X1" s="40" t="s">
        <v>55</v>
      </c>
      <c r="Y1" s="40" t="s">
        <v>23</v>
      </c>
      <c r="Z1" s="40" t="s">
        <v>56</v>
      </c>
      <c r="AA1" s="15" t="s">
        <v>134</v>
      </c>
      <c r="AB1" s="15"/>
      <c r="AC1" s="15"/>
      <c r="AD1" s="15"/>
      <c r="AE1" s="46" t="s">
        <v>25</v>
      </c>
      <c r="AF1" s="46" t="s">
        <v>26</v>
      </c>
      <c r="AG1" s="47" t="s">
        <v>27</v>
      </c>
      <c r="AH1" s="42" t="s">
        <v>130</v>
      </c>
      <c r="AI1" s="43"/>
      <c r="AJ1" s="44" t="s">
        <v>131</v>
      </c>
    </row>
    <row r="2" spans="1:36" s="16" customFormat="1" ht="36" x14ac:dyDescent="0.25">
      <c r="A2" s="20" t="s">
        <v>28</v>
      </c>
      <c r="B2" s="21" t="s">
        <v>29</v>
      </c>
      <c r="C2" s="20" t="s">
        <v>30</v>
      </c>
      <c r="D2" s="22" t="s">
        <v>31</v>
      </c>
      <c r="E2" s="23" t="s">
        <v>32</v>
      </c>
      <c r="F2" s="54"/>
      <c r="G2" s="54"/>
      <c r="H2" s="54"/>
      <c r="I2" s="55"/>
      <c r="J2" s="55"/>
      <c r="K2" s="26" t="s">
        <v>57</v>
      </c>
      <c r="L2" s="26" t="s">
        <v>58</v>
      </c>
      <c r="M2" s="26" t="s">
        <v>34</v>
      </c>
      <c r="N2" s="26" t="s">
        <v>31</v>
      </c>
      <c r="O2" s="26" t="s">
        <v>35</v>
      </c>
      <c r="P2" s="26" t="s">
        <v>36</v>
      </c>
      <c r="Q2" s="55"/>
      <c r="R2" s="49"/>
      <c r="S2" s="49"/>
      <c r="T2" s="49"/>
      <c r="U2" s="41"/>
      <c r="V2" s="41"/>
      <c r="W2" s="41"/>
      <c r="X2" s="41"/>
      <c r="Y2" s="41"/>
      <c r="Z2" s="41"/>
      <c r="AA2" s="24" t="s">
        <v>37</v>
      </c>
      <c r="AB2" s="24" t="s">
        <v>38</v>
      </c>
      <c r="AC2" s="25" t="s">
        <v>39</v>
      </c>
      <c r="AD2" s="25" t="s">
        <v>40</v>
      </c>
      <c r="AE2" s="46"/>
      <c r="AF2" s="46"/>
      <c r="AG2" s="47"/>
      <c r="AH2" s="17" t="s">
        <v>132</v>
      </c>
      <c r="AI2" s="18" t="s">
        <v>133</v>
      </c>
      <c r="AJ2" s="45"/>
    </row>
    <row r="3" spans="1:36" s="9" customFormat="1" ht="12.75" x14ac:dyDescent="0.2">
      <c r="A3" s="1">
        <v>2022</v>
      </c>
      <c r="B3" s="1" t="s">
        <v>64</v>
      </c>
      <c r="C3" s="1" t="s">
        <v>41</v>
      </c>
      <c r="D3" s="8" t="s">
        <v>42</v>
      </c>
      <c r="E3" s="1">
        <v>842</v>
      </c>
      <c r="F3" s="1" t="s">
        <v>43</v>
      </c>
      <c r="G3" s="1" t="s">
        <v>59</v>
      </c>
      <c r="H3" s="3">
        <v>11000</v>
      </c>
      <c r="I3" s="4">
        <v>44835</v>
      </c>
      <c r="J3" s="1"/>
      <c r="K3" s="1" t="s">
        <v>60</v>
      </c>
      <c r="L3" s="1"/>
      <c r="M3" s="1">
        <v>7</v>
      </c>
      <c r="N3" s="5" t="s">
        <v>63</v>
      </c>
      <c r="O3" s="1" t="s">
        <v>62</v>
      </c>
      <c r="P3" s="38" t="s">
        <v>136</v>
      </c>
      <c r="Q3" s="39" t="s">
        <v>137</v>
      </c>
      <c r="R3" s="5"/>
      <c r="S3" s="2"/>
      <c r="T3" s="1"/>
      <c r="U3" s="6">
        <v>11000</v>
      </c>
      <c r="V3" s="6">
        <v>11000</v>
      </c>
      <c r="W3" s="6">
        <v>0</v>
      </c>
      <c r="X3" s="6">
        <f t="shared" ref="X3:X8" si="0">V3*W3/100</f>
        <v>0</v>
      </c>
      <c r="Y3" s="6"/>
      <c r="Z3" s="6"/>
      <c r="AA3" s="2"/>
      <c r="AB3" s="2"/>
      <c r="AC3" s="2"/>
      <c r="AD3" s="2"/>
      <c r="AE3" s="6"/>
      <c r="AF3" s="6"/>
      <c r="AG3" s="37"/>
      <c r="AH3" s="19"/>
      <c r="AI3" s="19"/>
      <c r="AJ3" s="19"/>
    </row>
    <row r="4" spans="1:36" s="9" customFormat="1" ht="12.75" x14ac:dyDescent="0.2">
      <c r="A4" s="1">
        <v>2022</v>
      </c>
      <c r="B4" s="1" t="s">
        <v>64</v>
      </c>
      <c r="C4" s="1" t="s">
        <v>41</v>
      </c>
      <c r="D4" s="8" t="s">
        <v>42</v>
      </c>
      <c r="E4" s="1">
        <v>842</v>
      </c>
      <c r="F4" s="1" t="s">
        <v>43</v>
      </c>
      <c r="G4" s="1" t="s">
        <v>59</v>
      </c>
      <c r="H4" s="3">
        <v>8925</v>
      </c>
      <c r="I4" s="4">
        <v>44865</v>
      </c>
      <c r="J4" s="1"/>
      <c r="K4" s="1"/>
      <c r="L4" s="1"/>
      <c r="M4" s="1">
        <v>12</v>
      </c>
      <c r="N4" s="5" t="s">
        <v>63</v>
      </c>
      <c r="O4" s="1" t="s">
        <v>61</v>
      </c>
      <c r="P4" s="38" t="s">
        <v>136</v>
      </c>
      <c r="Q4" s="39" t="s">
        <v>137</v>
      </c>
      <c r="R4" s="5"/>
      <c r="S4" s="2"/>
      <c r="T4" s="1"/>
      <c r="U4" s="6">
        <f>V4+X4</f>
        <v>10799.25</v>
      </c>
      <c r="V4" s="6">
        <v>8925</v>
      </c>
      <c r="W4" s="6">
        <v>21</v>
      </c>
      <c r="X4" s="6">
        <f t="shared" si="0"/>
        <v>1874.25</v>
      </c>
      <c r="Y4" s="6"/>
      <c r="Z4" s="6"/>
      <c r="AA4" s="2"/>
      <c r="AB4" s="2"/>
      <c r="AC4" s="2"/>
      <c r="AD4" s="2"/>
      <c r="AE4" s="6"/>
      <c r="AF4" s="6"/>
      <c r="AG4" s="37"/>
      <c r="AH4" s="19"/>
      <c r="AI4" s="19"/>
      <c r="AJ4" s="19"/>
    </row>
    <row r="5" spans="1:36" s="9" customFormat="1" ht="12.75" x14ac:dyDescent="0.2">
      <c r="A5" s="1">
        <v>2022</v>
      </c>
      <c r="B5" s="1" t="s">
        <v>64</v>
      </c>
      <c r="C5" s="1" t="s">
        <v>41</v>
      </c>
      <c r="D5" s="8" t="s">
        <v>42</v>
      </c>
      <c r="E5" s="1">
        <v>842</v>
      </c>
      <c r="F5" s="1" t="s">
        <v>43</v>
      </c>
      <c r="G5" s="1" t="s">
        <v>59</v>
      </c>
      <c r="H5" s="3">
        <v>10500</v>
      </c>
      <c r="I5" s="4">
        <v>44866</v>
      </c>
      <c r="J5" s="1"/>
      <c r="K5" s="1" t="s">
        <v>60</v>
      </c>
      <c r="L5" s="1"/>
      <c r="M5" s="1">
        <v>8</v>
      </c>
      <c r="N5" s="5" t="s">
        <v>63</v>
      </c>
      <c r="O5" s="1" t="s">
        <v>62</v>
      </c>
      <c r="P5" s="38" t="s">
        <v>138</v>
      </c>
      <c r="Q5" s="39" t="s">
        <v>139</v>
      </c>
      <c r="R5" s="5"/>
      <c r="S5" s="2"/>
      <c r="T5" s="1"/>
      <c r="U5" s="6">
        <v>10500</v>
      </c>
      <c r="V5" s="6">
        <v>10500</v>
      </c>
      <c r="W5" s="6">
        <v>0</v>
      </c>
      <c r="X5" s="6">
        <f t="shared" si="0"/>
        <v>0</v>
      </c>
      <c r="Y5" s="6"/>
      <c r="Z5" s="6"/>
      <c r="AA5" s="2"/>
      <c r="AB5" s="2"/>
      <c r="AC5" s="2"/>
      <c r="AD5" s="2"/>
      <c r="AE5" s="6"/>
      <c r="AF5" s="6"/>
      <c r="AG5" s="37"/>
      <c r="AH5" s="19"/>
      <c r="AI5" s="19"/>
      <c r="AJ5" s="19"/>
    </row>
    <row r="6" spans="1:36" s="9" customFormat="1" ht="12.75" x14ac:dyDescent="0.2">
      <c r="A6" s="1">
        <v>2022</v>
      </c>
      <c r="B6" s="1" t="s">
        <v>64</v>
      </c>
      <c r="C6" s="1" t="s">
        <v>41</v>
      </c>
      <c r="D6" s="8" t="s">
        <v>42</v>
      </c>
      <c r="E6" s="1">
        <v>842</v>
      </c>
      <c r="F6" s="1" t="s">
        <v>43</v>
      </c>
      <c r="G6" s="1" t="s">
        <v>59</v>
      </c>
      <c r="H6" s="3">
        <v>9350</v>
      </c>
      <c r="I6" s="4">
        <v>44895</v>
      </c>
      <c r="J6" s="1"/>
      <c r="K6" s="1"/>
      <c r="L6" s="1"/>
      <c r="M6" s="1">
        <v>13</v>
      </c>
      <c r="N6" s="5" t="s">
        <v>63</v>
      </c>
      <c r="O6" s="1" t="s">
        <v>61</v>
      </c>
      <c r="P6" s="38" t="s">
        <v>140</v>
      </c>
      <c r="Q6" s="39" t="s">
        <v>141</v>
      </c>
      <c r="R6" s="5"/>
      <c r="S6" s="2"/>
      <c r="T6" s="1"/>
      <c r="U6" s="6">
        <f>V6+X6</f>
        <v>11313.5</v>
      </c>
      <c r="V6" s="6">
        <v>9350</v>
      </c>
      <c r="W6" s="6">
        <v>21</v>
      </c>
      <c r="X6" s="6">
        <f t="shared" si="0"/>
        <v>1963.5</v>
      </c>
      <c r="Y6" s="6"/>
      <c r="Z6" s="6"/>
      <c r="AA6" s="2"/>
      <c r="AB6" s="2"/>
      <c r="AC6" s="2"/>
      <c r="AD6" s="2"/>
      <c r="AE6" s="6"/>
      <c r="AF6" s="6"/>
      <c r="AG6" s="37"/>
      <c r="AH6" s="19"/>
      <c r="AI6" s="19"/>
      <c r="AJ6" s="19"/>
    </row>
    <row r="7" spans="1:36" s="9" customFormat="1" ht="12.75" x14ac:dyDescent="0.2">
      <c r="A7" s="1">
        <v>2022</v>
      </c>
      <c r="B7" s="1" t="s">
        <v>64</v>
      </c>
      <c r="C7" s="1" t="s">
        <v>41</v>
      </c>
      <c r="D7" s="8" t="s">
        <v>42</v>
      </c>
      <c r="E7" s="1">
        <v>842</v>
      </c>
      <c r="F7" s="1" t="s">
        <v>43</v>
      </c>
      <c r="G7" s="1" t="s">
        <v>59</v>
      </c>
      <c r="H7" s="3">
        <v>11000</v>
      </c>
      <c r="I7" s="4">
        <v>44896</v>
      </c>
      <c r="J7" s="1"/>
      <c r="K7" s="1" t="s">
        <v>60</v>
      </c>
      <c r="L7" s="1"/>
      <c r="M7" s="1">
        <v>9</v>
      </c>
      <c r="N7" s="5" t="s">
        <v>63</v>
      </c>
      <c r="O7" s="1" t="s">
        <v>62</v>
      </c>
      <c r="P7" s="38" t="s">
        <v>140</v>
      </c>
      <c r="Q7" s="39" t="s">
        <v>141</v>
      </c>
      <c r="R7" s="5"/>
      <c r="S7" s="2"/>
      <c r="T7" s="1"/>
      <c r="U7" s="6">
        <v>11000</v>
      </c>
      <c r="V7" s="6">
        <v>11000</v>
      </c>
      <c r="W7" s="6">
        <v>0</v>
      </c>
      <c r="X7" s="6">
        <f t="shared" si="0"/>
        <v>0</v>
      </c>
      <c r="Y7" s="6"/>
      <c r="Z7" s="6"/>
      <c r="AA7" s="2"/>
      <c r="AB7" s="2"/>
      <c r="AC7" s="2"/>
      <c r="AD7" s="2"/>
      <c r="AE7" s="6"/>
      <c r="AF7" s="6"/>
      <c r="AG7" s="37"/>
      <c r="AH7" s="19"/>
      <c r="AI7" s="19"/>
      <c r="AJ7" s="19"/>
    </row>
    <row r="8" spans="1:36" s="9" customFormat="1" ht="12.75" x14ac:dyDescent="0.2">
      <c r="A8" s="1">
        <v>2022</v>
      </c>
      <c r="B8" s="1" t="s">
        <v>64</v>
      </c>
      <c r="C8" s="1" t="s">
        <v>41</v>
      </c>
      <c r="D8" s="8" t="s">
        <v>42</v>
      </c>
      <c r="E8" s="1">
        <v>842</v>
      </c>
      <c r="F8" s="1" t="s">
        <v>43</v>
      </c>
      <c r="G8" s="1" t="s">
        <v>59</v>
      </c>
      <c r="H8" s="3">
        <f>22*425</f>
        <v>9350</v>
      </c>
      <c r="I8" s="4">
        <v>44926</v>
      </c>
      <c r="J8" s="1"/>
      <c r="K8" s="1"/>
      <c r="L8" s="1"/>
      <c r="M8" s="1">
        <v>14</v>
      </c>
      <c r="N8" s="5" t="s">
        <v>63</v>
      </c>
      <c r="O8" s="1" t="s">
        <v>61</v>
      </c>
      <c r="P8" s="38" t="s">
        <v>136</v>
      </c>
      <c r="Q8" s="39" t="s">
        <v>137</v>
      </c>
      <c r="R8" s="5"/>
      <c r="S8" s="2"/>
      <c r="T8" s="1"/>
      <c r="U8" s="6">
        <f>V8+X8</f>
        <v>11313.5</v>
      </c>
      <c r="V8" s="6">
        <v>9350</v>
      </c>
      <c r="W8" s="6">
        <v>21</v>
      </c>
      <c r="X8" s="6">
        <f t="shared" si="0"/>
        <v>1963.5</v>
      </c>
      <c r="Y8" s="6"/>
      <c r="Z8" s="6"/>
      <c r="AA8" s="2"/>
      <c r="AB8" s="2"/>
      <c r="AC8" s="2"/>
      <c r="AD8" s="2"/>
      <c r="AE8" s="6"/>
      <c r="AF8" s="6"/>
      <c r="AG8" s="37"/>
      <c r="AH8" s="19"/>
      <c r="AI8" s="19"/>
      <c r="AJ8" s="19"/>
    </row>
  </sheetData>
  <mergeCells count="24">
    <mergeCell ref="T1:T2"/>
    <mergeCell ref="U1:U2"/>
    <mergeCell ref="V1:V2"/>
    <mergeCell ref="S1:S2"/>
    <mergeCell ref="A1:B1"/>
    <mergeCell ref="C1:E1"/>
    <mergeCell ref="F1:F2"/>
    <mergeCell ref="G1:G2"/>
    <mergeCell ref="H1:H2"/>
    <mergeCell ref="I1:I2"/>
    <mergeCell ref="J1:J2"/>
    <mergeCell ref="K1:M1"/>
    <mergeCell ref="N1:P1"/>
    <mergeCell ref="Q1:Q2"/>
    <mergeCell ref="R1:R2"/>
    <mergeCell ref="W1:W2"/>
    <mergeCell ref="X1:X2"/>
    <mergeCell ref="AH1:AI1"/>
    <mergeCell ref="AJ1:AJ2"/>
    <mergeCell ref="Z1:Z2"/>
    <mergeCell ref="AE1:AE2"/>
    <mergeCell ref="AF1:AF2"/>
    <mergeCell ref="AG1:AG2"/>
    <mergeCell ref="Y1:Y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67"/>
  <sheetViews>
    <sheetView tabSelected="1" topLeftCell="D10" zoomScale="90" zoomScaleNormal="90" workbookViewId="0">
      <selection activeCell="I27" sqref="I27"/>
    </sheetView>
  </sheetViews>
  <sheetFormatPr baseColWidth="10" defaultColWidth="10.7109375" defaultRowHeight="15" x14ac:dyDescent="0.25"/>
  <cols>
    <col min="1" max="1" width="9.28515625" customWidth="1"/>
    <col min="2" max="2" width="7.5703125" customWidth="1"/>
    <col min="3" max="3" width="8" customWidth="1"/>
    <col min="4" max="4" width="5.5703125" customWidth="1"/>
    <col min="5" max="5" width="8.85546875" style="7" bestFit="1" customWidth="1"/>
    <col min="6" max="6" width="11.42578125" bestFit="1" customWidth="1"/>
    <col min="7" max="7" width="9.42578125" bestFit="1" customWidth="1"/>
    <col min="8" max="8" width="12" bestFit="1" customWidth="1"/>
    <col min="9" max="9" width="14.28515625" bestFit="1" customWidth="1"/>
    <col min="10" max="10" width="7.140625" bestFit="1" customWidth="1"/>
    <col min="11" max="11" width="10.28515625" bestFit="1" customWidth="1"/>
    <col min="12" max="12" width="11.28515625" bestFit="1" customWidth="1"/>
    <col min="13" max="13" width="14.28515625" bestFit="1" customWidth="1"/>
    <col min="14" max="14" width="7.42578125" bestFit="1" customWidth="1"/>
    <col min="15" max="15" width="9.5703125" customWidth="1"/>
    <col min="16" max="16" width="3.42578125" bestFit="1" customWidth="1"/>
    <col min="17" max="17" width="8.5703125" bestFit="1" customWidth="1"/>
    <col min="18" max="18" width="9.85546875" bestFit="1" customWidth="1"/>
    <col min="19" max="19" width="23" bestFit="1" customWidth="1"/>
    <col min="20" max="20" width="8.85546875" customWidth="1"/>
    <col min="21" max="21" width="11.5703125" bestFit="1" customWidth="1"/>
    <col min="22" max="22" width="17.7109375" bestFit="1" customWidth="1"/>
    <col min="23" max="23" width="20.5703125" bestFit="1" customWidth="1"/>
    <col min="24" max="24" width="6" bestFit="1" customWidth="1"/>
    <col min="25" max="25" width="5.5703125" bestFit="1" customWidth="1"/>
    <col min="26" max="26" width="9.140625" bestFit="1" customWidth="1"/>
    <col min="27" max="27" width="8.140625" bestFit="1" customWidth="1"/>
    <col min="28" max="28" width="5" bestFit="1" customWidth="1"/>
    <col min="29" max="29" width="7.28515625" bestFit="1" customWidth="1"/>
    <col min="30" max="30" width="11.140625" bestFit="1" customWidth="1"/>
    <col min="31" max="32" width="8.5703125" bestFit="1" customWidth="1"/>
    <col min="33" max="33" width="4.85546875" bestFit="1" customWidth="1"/>
    <col min="34" max="34" width="6" bestFit="1" customWidth="1"/>
    <col min="35" max="36" width="11.140625" bestFit="1" customWidth="1"/>
    <col min="37" max="37" width="11" bestFit="1" customWidth="1"/>
    <col min="38" max="38" width="6.7109375" bestFit="1" customWidth="1"/>
    <col min="39" max="39" width="21.42578125" bestFit="1" customWidth="1"/>
  </cols>
  <sheetData>
    <row r="1" spans="1:42" s="31" customFormat="1" ht="11.25" x14ac:dyDescent="0.25">
      <c r="A1" s="72" t="s">
        <v>0</v>
      </c>
      <c r="B1" s="73"/>
      <c r="C1" s="74" t="s">
        <v>1</v>
      </c>
      <c r="D1" s="75"/>
      <c r="E1" s="76"/>
      <c r="F1" s="77" t="s">
        <v>2</v>
      </c>
      <c r="G1" s="79" t="s">
        <v>3</v>
      </c>
      <c r="H1" s="79" t="s">
        <v>4</v>
      </c>
      <c r="I1" s="66" t="s">
        <v>5</v>
      </c>
      <c r="J1" s="66" t="s">
        <v>6</v>
      </c>
      <c r="K1" s="66" t="s">
        <v>7</v>
      </c>
      <c r="L1" s="66"/>
      <c r="M1" s="81" t="s">
        <v>8</v>
      </c>
      <c r="N1" s="66" t="s">
        <v>9</v>
      </c>
      <c r="O1" s="66" t="s">
        <v>10</v>
      </c>
      <c r="P1" s="66" t="s">
        <v>11</v>
      </c>
      <c r="Q1" s="66"/>
      <c r="R1" s="66"/>
      <c r="S1" s="66" t="s">
        <v>12</v>
      </c>
      <c r="T1" s="68" t="s">
        <v>13</v>
      </c>
      <c r="U1" s="68" t="s">
        <v>14</v>
      </c>
      <c r="V1" s="68" t="s">
        <v>15</v>
      </c>
      <c r="W1" s="68" t="s">
        <v>16</v>
      </c>
      <c r="X1" s="70" t="s">
        <v>17</v>
      </c>
      <c r="Y1" s="71"/>
      <c r="Z1" s="60" t="s">
        <v>18</v>
      </c>
      <c r="AA1" s="64" t="s">
        <v>19</v>
      </c>
      <c r="AB1" s="64" t="s">
        <v>20</v>
      </c>
      <c r="AC1" s="64" t="s">
        <v>21</v>
      </c>
      <c r="AD1" s="64" t="s">
        <v>22</v>
      </c>
      <c r="AE1" s="64" t="s">
        <v>23</v>
      </c>
      <c r="AF1" s="60" t="s">
        <v>24</v>
      </c>
      <c r="AG1" s="62" t="s">
        <v>135</v>
      </c>
      <c r="AH1" s="62"/>
      <c r="AI1" s="62"/>
      <c r="AJ1" s="62"/>
      <c r="AK1" s="62" t="s">
        <v>25</v>
      </c>
      <c r="AL1" s="62" t="s">
        <v>26</v>
      </c>
      <c r="AM1" s="63" t="s">
        <v>27</v>
      </c>
      <c r="AN1" s="56" t="s">
        <v>130</v>
      </c>
      <c r="AO1" s="57"/>
      <c r="AP1" s="58" t="s">
        <v>131</v>
      </c>
    </row>
    <row r="2" spans="1:42" s="31" customFormat="1" ht="33.75" x14ac:dyDescent="0.25">
      <c r="A2" s="32" t="s">
        <v>28</v>
      </c>
      <c r="B2" s="33" t="s">
        <v>29</v>
      </c>
      <c r="C2" s="32" t="s">
        <v>30</v>
      </c>
      <c r="D2" s="34" t="s">
        <v>31</v>
      </c>
      <c r="E2" s="33" t="s">
        <v>32</v>
      </c>
      <c r="F2" s="78"/>
      <c r="G2" s="80"/>
      <c r="H2" s="80"/>
      <c r="I2" s="66"/>
      <c r="J2" s="66"/>
      <c r="K2" s="27" t="s">
        <v>33</v>
      </c>
      <c r="L2" s="27" t="s">
        <v>34</v>
      </c>
      <c r="M2" s="81"/>
      <c r="N2" s="66"/>
      <c r="O2" s="66"/>
      <c r="P2" s="27" t="s">
        <v>31</v>
      </c>
      <c r="Q2" s="27" t="s">
        <v>35</v>
      </c>
      <c r="R2" s="28" t="s">
        <v>36</v>
      </c>
      <c r="S2" s="67"/>
      <c r="T2" s="69"/>
      <c r="U2" s="69"/>
      <c r="V2" s="69"/>
      <c r="W2" s="69"/>
      <c r="X2" s="29" t="s">
        <v>28</v>
      </c>
      <c r="Y2" s="30" t="s">
        <v>29</v>
      </c>
      <c r="Z2" s="61"/>
      <c r="AA2" s="65"/>
      <c r="AB2" s="65"/>
      <c r="AC2" s="65"/>
      <c r="AD2" s="65"/>
      <c r="AE2" s="65"/>
      <c r="AF2" s="61"/>
      <c r="AG2" s="35" t="s">
        <v>37</v>
      </c>
      <c r="AH2" s="35" t="s">
        <v>38</v>
      </c>
      <c r="AI2" s="35" t="s">
        <v>39</v>
      </c>
      <c r="AJ2" s="35" t="s">
        <v>40</v>
      </c>
      <c r="AK2" s="62"/>
      <c r="AL2" s="62"/>
      <c r="AM2" s="63"/>
      <c r="AN2" s="36" t="s">
        <v>132</v>
      </c>
      <c r="AO2" s="36" t="s">
        <v>133</v>
      </c>
      <c r="AP2" s="59"/>
    </row>
    <row r="3" spans="1:42" s="1" customFormat="1" ht="12.75" x14ac:dyDescent="0.2">
      <c r="A3" s="1">
        <v>2022</v>
      </c>
      <c r="B3" s="1" t="s">
        <v>64</v>
      </c>
      <c r="C3" s="1" t="s">
        <v>41</v>
      </c>
      <c r="D3" s="1" t="s">
        <v>42</v>
      </c>
      <c r="E3" s="1">
        <v>842</v>
      </c>
      <c r="F3" s="1" t="s">
        <v>43</v>
      </c>
      <c r="G3" s="1" t="s">
        <v>65</v>
      </c>
      <c r="H3" s="1">
        <v>20000</v>
      </c>
      <c r="I3" s="4">
        <v>44835</v>
      </c>
      <c r="L3" s="1">
        <v>4</v>
      </c>
      <c r="M3" s="4"/>
      <c r="O3" s="1" t="s">
        <v>44</v>
      </c>
      <c r="P3" s="1" t="s">
        <v>44</v>
      </c>
      <c r="Q3" s="1" t="s">
        <v>44</v>
      </c>
      <c r="R3" s="38" t="s">
        <v>136</v>
      </c>
      <c r="S3" s="39" t="s">
        <v>137</v>
      </c>
      <c r="Z3" s="10">
        <v>24200</v>
      </c>
      <c r="AA3" s="1">
        <v>20000</v>
      </c>
      <c r="AB3" s="13">
        <v>21</v>
      </c>
      <c r="AC3" s="11">
        <v>4200</v>
      </c>
      <c r="AD3" s="11">
        <v>4200</v>
      </c>
      <c r="AE3" s="11"/>
      <c r="AF3" s="11"/>
    </row>
    <row r="4" spans="1:42" s="1" customFormat="1" ht="12.75" x14ac:dyDescent="0.2">
      <c r="A4" s="1">
        <v>2022</v>
      </c>
      <c r="B4" s="1" t="s">
        <v>64</v>
      </c>
      <c r="C4" s="1" t="s">
        <v>41</v>
      </c>
      <c r="D4" s="1" t="s">
        <v>42</v>
      </c>
      <c r="E4" s="1">
        <v>842</v>
      </c>
      <c r="F4" s="1" t="s">
        <v>43</v>
      </c>
      <c r="G4" s="1" t="s">
        <v>65</v>
      </c>
      <c r="H4" s="1">
        <v>368.64</v>
      </c>
      <c r="I4" s="4">
        <v>44835</v>
      </c>
      <c r="L4" s="1">
        <v>57826</v>
      </c>
      <c r="M4" s="4"/>
      <c r="O4" s="1" t="s">
        <v>44</v>
      </c>
      <c r="P4" s="1" t="s">
        <v>44</v>
      </c>
      <c r="Q4" s="1" t="s">
        <v>44</v>
      </c>
      <c r="R4" s="38" t="s">
        <v>136</v>
      </c>
      <c r="S4" s="39" t="s">
        <v>137</v>
      </c>
      <c r="Z4" s="10">
        <f>AA4+AC4</f>
        <v>405.50399999999996</v>
      </c>
      <c r="AA4" s="1">
        <v>368.64</v>
      </c>
      <c r="AB4" s="13">
        <v>10</v>
      </c>
      <c r="AC4" s="11">
        <v>36.863999999999997</v>
      </c>
      <c r="AD4" s="11">
        <v>36.863999999999997</v>
      </c>
      <c r="AE4" s="11"/>
      <c r="AF4" s="11"/>
    </row>
    <row r="5" spans="1:42" s="1" customFormat="1" ht="12.75" x14ac:dyDescent="0.2">
      <c r="A5" s="1">
        <v>2022</v>
      </c>
      <c r="B5" s="1" t="s">
        <v>64</v>
      </c>
      <c r="C5" s="1" t="s">
        <v>41</v>
      </c>
      <c r="D5" s="1" t="s">
        <v>42</v>
      </c>
      <c r="E5" s="1">
        <v>842</v>
      </c>
      <c r="F5" s="1" t="s">
        <v>43</v>
      </c>
      <c r="G5" s="1" t="s">
        <v>65</v>
      </c>
      <c r="H5" s="1">
        <v>33.9</v>
      </c>
      <c r="I5" s="4">
        <v>44835</v>
      </c>
      <c r="L5" s="1">
        <v>6896</v>
      </c>
      <c r="M5" s="4"/>
      <c r="R5" s="38" t="s">
        <v>138</v>
      </c>
      <c r="S5" s="39" t="s">
        <v>139</v>
      </c>
      <c r="Z5" s="10">
        <f t="shared" ref="Z5:Z60" si="0">AA5+AC5</f>
        <v>37.29</v>
      </c>
      <c r="AA5" s="1">
        <v>33.9</v>
      </c>
      <c r="AB5" s="13">
        <v>10</v>
      </c>
      <c r="AC5" s="11">
        <v>3.39</v>
      </c>
      <c r="AD5" s="11">
        <v>3.39</v>
      </c>
      <c r="AE5" s="11"/>
      <c r="AF5" s="11"/>
    </row>
    <row r="6" spans="1:42" s="1" customFormat="1" ht="12.75" x14ac:dyDescent="0.2">
      <c r="A6" s="1">
        <v>2022</v>
      </c>
      <c r="B6" s="1" t="s">
        <v>64</v>
      </c>
      <c r="C6" s="1" t="s">
        <v>41</v>
      </c>
      <c r="D6" s="1" t="s">
        <v>42</v>
      </c>
      <c r="E6" s="1">
        <v>842</v>
      </c>
      <c r="F6" s="1" t="s">
        <v>43</v>
      </c>
      <c r="G6" s="1" t="s">
        <v>65</v>
      </c>
      <c r="H6" s="1">
        <v>8338.7999999999993</v>
      </c>
      <c r="I6" s="4">
        <v>44837</v>
      </c>
      <c r="L6" s="1" t="s">
        <v>75</v>
      </c>
      <c r="M6" s="4"/>
      <c r="R6" s="38" t="s">
        <v>140</v>
      </c>
      <c r="S6" s="39" t="s">
        <v>141</v>
      </c>
      <c r="Z6" s="10">
        <f t="shared" si="0"/>
        <v>10089.947999999999</v>
      </c>
      <c r="AA6" s="1">
        <v>8338.7999999999993</v>
      </c>
      <c r="AB6" s="12">
        <v>21</v>
      </c>
      <c r="AC6" s="11">
        <v>1751.1479999999997</v>
      </c>
      <c r="AD6" s="11">
        <v>1751.1479999999997</v>
      </c>
      <c r="AE6" s="11"/>
      <c r="AF6" s="11"/>
    </row>
    <row r="7" spans="1:42" s="1" customFormat="1" ht="12.75" x14ac:dyDescent="0.2">
      <c r="A7" s="1">
        <v>2022</v>
      </c>
      <c r="B7" s="1" t="s">
        <v>64</v>
      </c>
      <c r="C7" s="1" t="s">
        <v>41</v>
      </c>
      <c r="D7" s="1" t="s">
        <v>42</v>
      </c>
      <c r="E7" s="1">
        <v>842</v>
      </c>
      <c r="F7" s="1" t="s">
        <v>43</v>
      </c>
      <c r="G7" s="1" t="s">
        <v>65</v>
      </c>
      <c r="H7" s="1">
        <v>686.89</v>
      </c>
      <c r="I7" s="4">
        <v>44837</v>
      </c>
      <c r="L7" s="1" t="s">
        <v>119</v>
      </c>
      <c r="M7" s="4"/>
      <c r="R7" s="38" t="s">
        <v>140</v>
      </c>
      <c r="S7" s="39" t="s">
        <v>141</v>
      </c>
      <c r="Z7" s="10">
        <f t="shared" si="0"/>
        <v>831.13689999999997</v>
      </c>
      <c r="AA7" s="1">
        <v>686.89</v>
      </c>
      <c r="AB7" s="12">
        <v>21</v>
      </c>
      <c r="AC7" s="11">
        <v>144.24689999999998</v>
      </c>
      <c r="AD7" s="11">
        <v>144.24689999999998</v>
      </c>
      <c r="AE7" s="11"/>
      <c r="AF7" s="11"/>
    </row>
    <row r="8" spans="1:42" s="1" customFormat="1" ht="12.75" x14ac:dyDescent="0.2">
      <c r="A8" s="1">
        <v>2022</v>
      </c>
      <c r="B8" s="1" t="s">
        <v>64</v>
      </c>
      <c r="C8" s="1" t="s">
        <v>41</v>
      </c>
      <c r="D8" s="1" t="s">
        <v>42</v>
      </c>
      <c r="E8" s="1">
        <v>842</v>
      </c>
      <c r="F8" s="1" t="s">
        <v>43</v>
      </c>
      <c r="G8" s="1" t="s">
        <v>65</v>
      </c>
      <c r="H8" s="1">
        <v>15.69</v>
      </c>
      <c r="I8" s="4">
        <v>44838</v>
      </c>
      <c r="L8" s="1">
        <v>44697</v>
      </c>
      <c r="M8" s="4"/>
      <c r="R8" s="38" t="s">
        <v>136</v>
      </c>
      <c r="S8" s="39" t="s">
        <v>137</v>
      </c>
      <c r="Z8" s="10">
        <f t="shared" si="0"/>
        <v>18.9849</v>
      </c>
      <c r="AA8" s="1">
        <v>15.69</v>
      </c>
      <c r="AB8" s="12">
        <v>21</v>
      </c>
      <c r="AC8" s="11">
        <v>3.2948999999999997</v>
      </c>
      <c r="AD8" s="11">
        <v>3.2948999999999997</v>
      </c>
      <c r="AE8" s="11"/>
      <c r="AF8" s="11"/>
    </row>
    <row r="9" spans="1:42" s="1" customFormat="1" ht="12.75" x14ac:dyDescent="0.2">
      <c r="A9" s="1">
        <v>2022</v>
      </c>
      <c r="B9" s="1" t="s">
        <v>64</v>
      </c>
      <c r="C9" s="1" t="s">
        <v>41</v>
      </c>
      <c r="D9" s="1" t="s">
        <v>42</v>
      </c>
      <c r="E9" s="1">
        <v>842</v>
      </c>
      <c r="F9" s="1" t="s">
        <v>43</v>
      </c>
      <c r="G9" s="1" t="s">
        <v>65</v>
      </c>
      <c r="H9" s="1">
        <v>123.89</v>
      </c>
      <c r="I9" s="4">
        <v>44839</v>
      </c>
      <c r="L9" s="1">
        <v>3125133</v>
      </c>
      <c r="M9" s="4"/>
      <c r="R9" s="38" t="s">
        <v>136</v>
      </c>
      <c r="S9" s="39" t="s">
        <v>137</v>
      </c>
      <c r="Z9" s="10">
        <f t="shared" si="0"/>
        <v>149.90690000000001</v>
      </c>
      <c r="AA9" s="1">
        <v>123.89</v>
      </c>
      <c r="AB9" s="12">
        <v>21</v>
      </c>
      <c r="AC9" s="11">
        <v>26.0169</v>
      </c>
      <c r="AD9" s="11">
        <v>26.0169</v>
      </c>
      <c r="AE9" s="11"/>
      <c r="AF9" s="11"/>
    </row>
    <row r="10" spans="1:42" s="1" customFormat="1" ht="12.75" x14ac:dyDescent="0.2">
      <c r="A10" s="1">
        <v>2022</v>
      </c>
      <c r="B10" s="1" t="s">
        <v>64</v>
      </c>
      <c r="C10" s="1" t="s">
        <v>41</v>
      </c>
      <c r="D10" s="1" t="s">
        <v>42</v>
      </c>
      <c r="E10" s="1">
        <v>842</v>
      </c>
      <c r="F10" s="1" t="s">
        <v>43</v>
      </c>
      <c r="G10" s="1" t="s">
        <v>65</v>
      </c>
      <c r="H10" s="1">
        <v>23.88</v>
      </c>
      <c r="I10" s="4">
        <v>44840</v>
      </c>
      <c r="L10" s="1">
        <v>401</v>
      </c>
      <c r="M10" s="4"/>
      <c r="R10" s="38" t="s">
        <v>138</v>
      </c>
      <c r="S10" s="39" t="s">
        <v>139</v>
      </c>
      <c r="Z10" s="10">
        <f t="shared" si="0"/>
        <v>28.894799999999996</v>
      </c>
      <c r="AA10" s="1">
        <v>23.88</v>
      </c>
      <c r="AB10" s="12">
        <v>21</v>
      </c>
      <c r="AC10" s="11">
        <v>5.0147999999999993</v>
      </c>
      <c r="AD10" s="11">
        <v>5.0147999999999993</v>
      </c>
      <c r="AE10" s="11"/>
      <c r="AF10" s="11"/>
    </row>
    <row r="11" spans="1:42" s="1" customFormat="1" ht="12.75" x14ac:dyDescent="0.2">
      <c r="A11" s="1">
        <v>2022</v>
      </c>
      <c r="B11" s="1" t="s">
        <v>64</v>
      </c>
      <c r="C11" s="1" t="s">
        <v>41</v>
      </c>
      <c r="D11" s="1" t="s">
        <v>42</v>
      </c>
      <c r="E11" s="1">
        <v>842</v>
      </c>
      <c r="F11" s="1" t="s">
        <v>43</v>
      </c>
      <c r="G11" s="1" t="s">
        <v>65</v>
      </c>
      <c r="H11" s="1">
        <v>70.989999999999995</v>
      </c>
      <c r="I11" s="4">
        <v>44840</v>
      </c>
      <c r="L11" s="1">
        <v>11174</v>
      </c>
      <c r="M11" s="4"/>
      <c r="R11" s="38" t="s">
        <v>140</v>
      </c>
      <c r="S11" s="39" t="s">
        <v>141</v>
      </c>
      <c r="Z11" s="10">
        <f t="shared" si="0"/>
        <v>85.897899999999993</v>
      </c>
      <c r="AA11" s="1">
        <v>70.989999999999995</v>
      </c>
      <c r="AB11" s="12">
        <v>21</v>
      </c>
      <c r="AC11" s="11">
        <v>14.907899999999998</v>
      </c>
      <c r="AD11" s="11">
        <v>14.907899999999998</v>
      </c>
      <c r="AE11" s="11"/>
      <c r="AF11" s="11"/>
    </row>
    <row r="12" spans="1:42" s="1" customFormat="1" ht="12.75" x14ac:dyDescent="0.2">
      <c r="A12" s="1">
        <v>2022</v>
      </c>
      <c r="B12" s="1" t="s">
        <v>64</v>
      </c>
      <c r="C12" s="1" t="s">
        <v>41</v>
      </c>
      <c r="D12" s="1" t="s">
        <v>42</v>
      </c>
      <c r="E12" s="1">
        <v>842</v>
      </c>
      <c r="F12" s="1" t="s">
        <v>43</v>
      </c>
      <c r="G12" s="1" t="s">
        <v>65</v>
      </c>
      <c r="H12" s="1">
        <v>565.82000000000005</v>
      </c>
      <c r="I12" s="4">
        <v>44841</v>
      </c>
      <c r="L12" s="1">
        <v>3</v>
      </c>
      <c r="M12" s="4"/>
      <c r="R12" s="38" t="s">
        <v>140</v>
      </c>
      <c r="S12" s="39" t="s">
        <v>141</v>
      </c>
      <c r="Z12" s="10">
        <f t="shared" si="0"/>
        <v>622.40200000000004</v>
      </c>
      <c r="AA12" s="1">
        <v>565.82000000000005</v>
      </c>
      <c r="AB12" s="13">
        <v>10</v>
      </c>
      <c r="AC12" s="11">
        <v>56.582000000000008</v>
      </c>
      <c r="AD12" s="11">
        <v>56.582000000000008</v>
      </c>
      <c r="AE12" s="11"/>
      <c r="AF12" s="11"/>
    </row>
    <row r="13" spans="1:42" s="1" customFormat="1" ht="12.75" x14ac:dyDescent="0.2">
      <c r="A13" s="1">
        <v>2022</v>
      </c>
      <c r="B13" s="1" t="s">
        <v>64</v>
      </c>
      <c r="C13" s="1" t="s">
        <v>41</v>
      </c>
      <c r="D13" s="1" t="s">
        <v>42</v>
      </c>
      <c r="E13" s="1">
        <v>842</v>
      </c>
      <c r="F13" s="1" t="s">
        <v>43</v>
      </c>
      <c r="G13" s="1" t="s">
        <v>65</v>
      </c>
      <c r="H13" s="1">
        <v>95.13</v>
      </c>
      <c r="I13" s="4">
        <v>44842</v>
      </c>
      <c r="L13" s="1">
        <v>644</v>
      </c>
      <c r="M13" s="4"/>
      <c r="R13" s="38" t="s">
        <v>136</v>
      </c>
      <c r="S13" s="39" t="s">
        <v>137</v>
      </c>
      <c r="Z13" s="10">
        <f t="shared" si="0"/>
        <v>104.643</v>
      </c>
      <c r="AA13" s="1">
        <v>95.13</v>
      </c>
      <c r="AB13" s="13">
        <v>10</v>
      </c>
      <c r="AC13" s="11">
        <v>9.5129999999999999</v>
      </c>
      <c r="AD13" s="11">
        <v>9.5129999999999999</v>
      </c>
      <c r="AE13" s="11"/>
      <c r="AF13" s="11"/>
    </row>
    <row r="14" spans="1:42" s="1" customFormat="1" ht="12.75" x14ac:dyDescent="0.2">
      <c r="A14" s="1">
        <v>2022</v>
      </c>
      <c r="B14" s="1" t="s">
        <v>64</v>
      </c>
      <c r="C14" s="1" t="s">
        <v>41</v>
      </c>
      <c r="D14" s="1" t="s">
        <v>42</v>
      </c>
      <c r="E14" s="1">
        <v>842</v>
      </c>
      <c r="F14" s="1" t="s">
        <v>43</v>
      </c>
      <c r="G14" s="1" t="s">
        <v>65</v>
      </c>
      <c r="H14" s="1">
        <v>58.84</v>
      </c>
      <c r="I14" s="4">
        <v>44842</v>
      </c>
      <c r="L14" s="1">
        <v>96950</v>
      </c>
      <c r="M14" s="4"/>
      <c r="R14" s="38" t="s">
        <v>136</v>
      </c>
      <c r="S14" s="39" t="s">
        <v>137</v>
      </c>
      <c r="Z14" s="10">
        <f t="shared" si="0"/>
        <v>71.196400000000011</v>
      </c>
      <c r="AA14" s="1">
        <v>58.84</v>
      </c>
      <c r="AB14" s="12">
        <v>21</v>
      </c>
      <c r="AC14" s="11">
        <v>12.356400000000001</v>
      </c>
      <c r="AD14" s="11">
        <v>12.356400000000001</v>
      </c>
      <c r="AE14" s="11"/>
      <c r="AF14" s="11"/>
    </row>
    <row r="15" spans="1:42" s="1" customFormat="1" ht="12.75" x14ac:dyDescent="0.2">
      <c r="A15" s="1">
        <v>2022</v>
      </c>
      <c r="B15" s="1" t="s">
        <v>64</v>
      </c>
      <c r="C15" s="1" t="s">
        <v>41</v>
      </c>
      <c r="D15" s="1" t="s">
        <v>42</v>
      </c>
      <c r="E15" s="1">
        <v>842</v>
      </c>
      <c r="F15" s="1" t="s">
        <v>43</v>
      </c>
      <c r="G15" s="1" t="s">
        <v>65</v>
      </c>
      <c r="H15" s="1">
        <v>2501.64</v>
      </c>
      <c r="I15" s="4">
        <v>44845</v>
      </c>
      <c r="L15" s="1" t="s">
        <v>88</v>
      </c>
      <c r="M15" s="4"/>
      <c r="R15" s="38" t="s">
        <v>138</v>
      </c>
      <c r="S15" s="39" t="s">
        <v>139</v>
      </c>
      <c r="Z15" s="10">
        <f t="shared" si="0"/>
        <v>3026.9843999999998</v>
      </c>
      <c r="AA15" s="1">
        <v>2501.64</v>
      </c>
      <c r="AB15" s="12">
        <v>21</v>
      </c>
      <c r="AC15" s="11">
        <v>525.34439999999995</v>
      </c>
      <c r="AD15" s="11">
        <v>525.34439999999995</v>
      </c>
      <c r="AE15" s="11"/>
      <c r="AF15" s="11"/>
    </row>
    <row r="16" spans="1:42" s="1" customFormat="1" ht="12.75" x14ac:dyDescent="0.2">
      <c r="A16" s="1">
        <v>2022</v>
      </c>
      <c r="B16" s="1" t="s">
        <v>64</v>
      </c>
      <c r="C16" s="1" t="s">
        <v>41</v>
      </c>
      <c r="D16" s="1" t="s">
        <v>42</v>
      </c>
      <c r="E16" s="1">
        <v>842</v>
      </c>
      <c r="F16" s="1" t="s">
        <v>43</v>
      </c>
      <c r="G16" s="1" t="s">
        <v>65</v>
      </c>
      <c r="H16" s="1">
        <v>15.69</v>
      </c>
      <c r="I16" s="4">
        <v>44851</v>
      </c>
      <c r="L16" s="1">
        <v>46631</v>
      </c>
      <c r="M16" s="4"/>
      <c r="R16" s="38" t="s">
        <v>140</v>
      </c>
      <c r="S16" s="39" t="s">
        <v>141</v>
      </c>
      <c r="Z16" s="10">
        <f t="shared" si="0"/>
        <v>18.9849</v>
      </c>
      <c r="AA16" s="1">
        <v>15.69</v>
      </c>
      <c r="AB16" s="12">
        <v>21</v>
      </c>
      <c r="AC16" s="11">
        <v>3.2948999999999997</v>
      </c>
      <c r="AD16" s="11">
        <v>3.2948999999999997</v>
      </c>
      <c r="AE16" s="11"/>
      <c r="AF16" s="11"/>
    </row>
    <row r="17" spans="1:32" s="1" customFormat="1" ht="12.75" x14ac:dyDescent="0.2">
      <c r="A17" s="1">
        <v>2022</v>
      </c>
      <c r="B17" s="1" t="s">
        <v>64</v>
      </c>
      <c r="C17" s="1" t="s">
        <v>41</v>
      </c>
      <c r="D17" s="1" t="s">
        <v>42</v>
      </c>
      <c r="E17" s="1">
        <v>842</v>
      </c>
      <c r="F17" s="1" t="s">
        <v>43</v>
      </c>
      <c r="G17" s="1" t="s">
        <v>65</v>
      </c>
      <c r="H17" s="1">
        <v>2501.64</v>
      </c>
      <c r="I17" s="4">
        <v>44851</v>
      </c>
      <c r="L17" s="1" t="s">
        <v>89</v>
      </c>
      <c r="M17" s="4"/>
      <c r="R17" s="38" t="s">
        <v>140</v>
      </c>
      <c r="S17" s="39" t="s">
        <v>141</v>
      </c>
      <c r="Z17" s="10">
        <f t="shared" si="0"/>
        <v>3026.9843999999998</v>
      </c>
      <c r="AA17" s="1">
        <v>2501.64</v>
      </c>
      <c r="AB17" s="12">
        <v>21</v>
      </c>
      <c r="AC17" s="11">
        <v>525.34439999999995</v>
      </c>
      <c r="AD17" s="11">
        <v>525.34439999999995</v>
      </c>
      <c r="AE17" s="11"/>
      <c r="AF17" s="11"/>
    </row>
    <row r="18" spans="1:32" s="1" customFormat="1" ht="12.75" x14ac:dyDescent="0.2">
      <c r="A18" s="1">
        <v>2022</v>
      </c>
      <c r="B18" s="1" t="s">
        <v>64</v>
      </c>
      <c r="C18" s="1" t="s">
        <v>41</v>
      </c>
      <c r="D18" s="1" t="s">
        <v>42</v>
      </c>
      <c r="E18" s="1">
        <v>842</v>
      </c>
      <c r="F18" s="1" t="s">
        <v>43</v>
      </c>
      <c r="G18" s="1" t="s">
        <v>65</v>
      </c>
      <c r="H18" s="1">
        <v>10.15</v>
      </c>
      <c r="I18" s="4">
        <v>44853</v>
      </c>
      <c r="L18" s="1">
        <v>449054</v>
      </c>
      <c r="M18" s="4"/>
      <c r="R18" s="38" t="s">
        <v>136</v>
      </c>
      <c r="S18" s="39" t="s">
        <v>137</v>
      </c>
      <c r="Z18" s="10">
        <f t="shared" si="0"/>
        <v>12.281500000000001</v>
      </c>
      <c r="AA18" s="1">
        <v>10.15</v>
      </c>
      <c r="AB18" s="12">
        <v>21</v>
      </c>
      <c r="AC18" s="11">
        <v>2.1315</v>
      </c>
      <c r="AD18" s="11">
        <v>2.1315</v>
      </c>
      <c r="AE18" s="11"/>
      <c r="AF18" s="11"/>
    </row>
    <row r="19" spans="1:32" s="1" customFormat="1" ht="12.75" x14ac:dyDescent="0.2">
      <c r="A19" s="1">
        <v>2022</v>
      </c>
      <c r="B19" s="1" t="s">
        <v>64</v>
      </c>
      <c r="C19" s="1" t="s">
        <v>41</v>
      </c>
      <c r="D19" s="1" t="s">
        <v>42</v>
      </c>
      <c r="E19" s="1">
        <v>842</v>
      </c>
      <c r="F19" s="1" t="s">
        <v>43</v>
      </c>
      <c r="G19" s="1" t="s">
        <v>65</v>
      </c>
      <c r="H19" s="1">
        <v>24.75</v>
      </c>
      <c r="I19" s="4">
        <v>44857</v>
      </c>
      <c r="L19" s="1">
        <v>12080</v>
      </c>
      <c r="M19" s="4"/>
      <c r="R19" s="38" t="s">
        <v>136</v>
      </c>
      <c r="S19" s="39" t="s">
        <v>137</v>
      </c>
      <c r="Z19" s="10">
        <f t="shared" si="0"/>
        <v>29.947499999999998</v>
      </c>
      <c r="AA19" s="1">
        <v>24.75</v>
      </c>
      <c r="AB19" s="12">
        <v>21</v>
      </c>
      <c r="AC19" s="11">
        <v>5.1974999999999998</v>
      </c>
      <c r="AD19" s="11">
        <v>5.1974999999999998</v>
      </c>
      <c r="AE19" s="11"/>
      <c r="AF19" s="11"/>
    </row>
    <row r="20" spans="1:32" s="1" customFormat="1" ht="12.75" x14ac:dyDescent="0.2">
      <c r="A20" s="1">
        <v>2022</v>
      </c>
      <c r="B20" s="1" t="s">
        <v>64</v>
      </c>
      <c r="C20" s="1" t="s">
        <v>41</v>
      </c>
      <c r="D20" s="1" t="s">
        <v>42</v>
      </c>
      <c r="E20" s="1">
        <v>842</v>
      </c>
      <c r="F20" s="1" t="s">
        <v>43</v>
      </c>
      <c r="G20" s="1" t="s">
        <v>65</v>
      </c>
      <c r="H20" s="1">
        <v>123.69</v>
      </c>
      <c r="I20" s="4">
        <v>44858</v>
      </c>
      <c r="L20" s="1" t="s">
        <v>93</v>
      </c>
      <c r="M20" s="4"/>
      <c r="R20" s="38" t="s">
        <v>138</v>
      </c>
      <c r="S20" s="39" t="s">
        <v>139</v>
      </c>
      <c r="Z20" s="10">
        <f t="shared" si="0"/>
        <v>149.66489999999999</v>
      </c>
      <c r="AA20" s="1">
        <v>123.69</v>
      </c>
      <c r="AB20" s="12">
        <v>21</v>
      </c>
      <c r="AC20" s="11">
        <v>25.974899999999998</v>
      </c>
      <c r="AD20" s="11">
        <v>25.974899999999998</v>
      </c>
      <c r="AE20" s="11"/>
      <c r="AF20" s="11"/>
    </row>
    <row r="21" spans="1:32" s="1" customFormat="1" ht="12.75" x14ac:dyDescent="0.2">
      <c r="A21" s="1">
        <v>2022</v>
      </c>
      <c r="B21" s="1" t="s">
        <v>64</v>
      </c>
      <c r="C21" s="1" t="s">
        <v>41</v>
      </c>
      <c r="D21" s="1" t="s">
        <v>42</v>
      </c>
      <c r="E21" s="1">
        <v>842</v>
      </c>
      <c r="F21" s="1" t="s">
        <v>43</v>
      </c>
      <c r="G21" s="1" t="s">
        <v>65</v>
      </c>
      <c r="H21" s="1">
        <v>37.950000000000003</v>
      </c>
      <c r="I21" s="4">
        <v>44862</v>
      </c>
      <c r="L21" s="1">
        <v>2392</v>
      </c>
      <c r="M21" s="4"/>
      <c r="R21" s="38" t="s">
        <v>140</v>
      </c>
      <c r="S21" s="39" t="s">
        <v>141</v>
      </c>
      <c r="Z21" s="10">
        <f t="shared" si="0"/>
        <v>45.919499999999999</v>
      </c>
      <c r="AA21" s="1">
        <v>37.950000000000003</v>
      </c>
      <c r="AB21" s="12">
        <v>21</v>
      </c>
      <c r="AC21" s="11">
        <v>7.9695</v>
      </c>
      <c r="AD21" s="11">
        <v>7.9695</v>
      </c>
      <c r="AE21" s="11"/>
      <c r="AF21" s="11"/>
    </row>
    <row r="22" spans="1:32" s="1" customFormat="1" ht="12.75" x14ac:dyDescent="0.2">
      <c r="A22" s="1">
        <v>2022</v>
      </c>
      <c r="B22" s="1" t="s">
        <v>64</v>
      </c>
      <c r="C22" s="1" t="s">
        <v>41</v>
      </c>
      <c r="D22" s="1" t="s">
        <v>42</v>
      </c>
      <c r="E22" s="1">
        <v>842</v>
      </c>
      <c r="F22" s="1" t="s">
        <v>43</v>
      </c>
      <c r="G22" s="1" t="s">
        <v>65</v>
      </c>
      <c r="H22" s="1">
        <v>132.21</v>
      </c>
      <c r="I22" s="4">
        <v>44866</v>
      </c>
      <c r="L22" s="1">
        <v>54268</v>
      </c>
      <c r="M22" s="4"/>
      <c r="R22" s="38" t="s">
        <v>140</v>
      </c>
      <c r="S22" s="39" t="s">
        <v>141</v>
      </c>
      <c r="Z22" s="10">
        <f t="shared" si="0"/>
        <v>159.97999999999999</v>
      </c>
      <c r="AA22" s="11">
        <f>159.98-AC22</f>
        <v>132.22</v>
      </c>
      <c r="AB22" s="12">
        <v>21</v>
      </c>
      <c r="AC22" s="11">
        <v>27.76</v>
      </c>
      <c r="AD22" s="11">
        <v>27.76</v>
      </c>
      <c r="AE22" s="11"/>
      <c r="AF22" s="11"/>
    </row>
    <row r="23" spans="1:32" s="1" customFormat="1" ht="12.75" x14ac:dyDescent="0.2">
      <c r="A23" s="1">
        <v>2022</v>
      </c>
      <c r="B23" s="1" t="s">
        <v>64</v>
      </c>
      <c r="C23" s="1" t="s">
        <v>41</v>
      </c>
      <c r="D23" s="1" t="s">
        <v>42</v>
      </c>
      <c r="E23" s="1">
        <v>842</v>
      </c>
      <c r="F23" s="1" t="s">
        <v>43</v>
      </c>
      <c r="G23" s="1" t="s">
        <v>65</v>
      </c>
      <c r="H23" s="1">
        <v>39.58</v>
      </c>
      <c r="I23" s="4">
        <v>44867</v>
      </c>
      <c r="L23" s="1">
        <v>12782</v>
      </c>
      <c r="M23" s="4"/>
      <c r="R23" s="38" t="s">
        <v>136</v>
      </c>
      <c r="S23" s="39" t="s">
        <v>137</v>
      </c>
      <c r="Z23" s="10">
        <f t="shared" si="0"/>
        <v>47.891799999999996</v>
      </c>
      <c r="AA23" s="1">
        <v>39.58</v>
      </c>
      <c r="AB23" s="12">
        <v>21</v>
      </c>
      <c r="AC23" s="11">
        <v>8.3117999999999999</v>
      </c>
      <c r="AD23" s="11">
        <v>8.3117999999999999</v>
      </c>
      <c r="AE23" s="11"/>
      <c r="AF23" s="11"/>
    </row>
    <row r="24" spans="1:32" s="1" customFormat="1" ht="12.75" x14ac:dyDescent="0.2">
      <c r="A24" s="1">
        <v>2022</v>
      </c>
      <c r="B24" s="1" t="s">
        <v>64</v>
      </c>
      <c r="C24" s="1" t="s">
        <v>41</v>
      </c>
      <c r="D24" s="1" t="s">
        <v>42</v>
      </c>
      <c r="E24" s="1">
        <v>842</v>
      </c>
      <c r="F24" s="1" t="s">
        <v>43</v>
      </c>
      <c r="G24" s="1" t="s">
        <v>65</v>
      </c>
      <c r="H24" s="1">
        <v>128.93</v>
      </c>
      <c r="I24" s="4">
        <v>44867</v>
      </c>
      <c r="L24" s="1">
        <v>1309</v>
      </c>
      <c r="M24" s="4"/>
      <c r="R24" s="38" t="s">
        <v>136</v>
      </c>
      <c r="S24" s="39" t="s">
        <v>137</v>
      </c>
      <c r="Z24" s="10">
        <f t="shared" si="0"/>
        <v>156.00530000000001</v>
      </c>
      <c r="AA24" s="1">
        <v>128.93</v>
      </c>
      <c r="AB24" s="12">
        <v>21</v>
      </c>
      <c r="AC24" s="11">
        <v>27.075300000000002</v>
      </c>
      <c r="AD24" s="11">
        <v>27.075300000000002</v>
      </c>
      <c r="AE24" s="11"/>
      <c r="AF24" s="11"/>
    </row>
    <row r="25" spans="1:32" s="1" customFormat="1" ht="12.75" x14ac:dyDescent="0.2">
      <c r="A25" s="1">
        <v>2022</v>
      </c>
      <c r="B25" s="1" t="s">
        <v>64</v>
      </c>
      <c r="C25" s="1" t="s">
        <v>41</v>
      </c>
      <c r="D25" s="1" t="s">
        <v>42</v>
      </c>
      <c r="E25" s="1">
        <v>842</v>
      </c>
      <c r="F25" s="1" t="s">
        <v>43</v>
      </c>
      <c r="G25" s="1" t="s">
        <v>65</v>
      </c>
      <c r="H25" s="1">
        <v>686.89</v>
      </c>
      <c r="I25" s="4">
        <v>44868</v>
      </c>
      <c r="L25" s="1" t="s">
        <v>120</v>
      </c>
      <c r="M25" s="4"/>
      <c r="R25" s="38" t="s">
        <v>138</v>
      </c>
      <c r="S25" s="39" t="s">
        <v>139</v>
      </c>
      <c r="Z25" s="10">
        <f t="shared" si="0"/>
        <v>831.13689999999997</v>
      </c>
      <c r="AA25" s="1">
        <v>686.89</v>
      </c>
      <c r="AB25" s="12">
        <v>21</v>
      </c>
      <c r="AC25" s="11">
        <v>144.24689999999998</v>
      </c>
      <c r="AD25" s="11">
        <v>144.24689999999998</v>
      </c>
      <c r="AE25" s="11"/>
      <c r="AF25" s="11"/>
    </row>
    <row r="26" spans="1:32" s="1" customFormat="1" ht="12.75" x14ac:dyDescent="0.2">
      <c r="A26" s="1">
        <v>2022</v>
      </c>
      <c r="B26" s="1" t="s">
        <v>64</v>
      </c>
      <c r="C26" s="1" t="s">
        <v>41</v>
      </c>
      <c r="D26" s="1" t="s">
        <v>42</v>
      </c>
      <c r="E26" s="1">
        <v>842</v>
      </c>
      <c r="F26" s="1" t="s">
        <v>43</v>
      </c>
      <c r="G26" s="1" t="s">
        <v>65</v>
      </c>
      <c r="H26" s="1">
        <v>1214.05</v>
      </c>
      <c r="I26" s="4">
        <v>44868</v>
      </c>
      <c r="L26" s="1">
        <v>58895</v>
      </c>
      <c r="M26" s="4"/>
      <c r="R26" s="38" t="s">
        <v>140</v>
      </c>
      <c r="S26" s="39" t="s">
        <v>141</v>
      </c>
      <c r="Z26" s="10">
        <f t="shared" si="0"/>
        <v>1469.0004999999999</v>
      </c>
      <c r="AA26" s="11">
        <v>1214.05</v>
      </c>
      <c r="AB26" s="12">
        <v>21</v>
      </c>
      <c r="AC26" s="11">
        <v>254.95049999999998</v>
      </c>
      <c r="AD26" s="11">
        <v>254.95049999999998</v>
      </c>
      <c r="AE26" s="11"/>
      <c r="AF26" s="11"/>
    </row>
    <row r="27" spans="1:32" s="1" customFormat="1" ht="12.75" x14ac:dyDescent="0.2">
      <c r="A27" s="1">
        <v>2022</v>
      </c>
      <c r="B27" s="1" t="s">
        <v>64</v>
      </c>
      <c r="C27" s="1" t="s">
        <v>41</v>
      </c>
      <c r="D27" s="1" t="s">
        <v>42</v>
      </c>
      <c r="E27" s="1">
        <v>842</v>
      </c>
      <c r="F27" s="1" t="s">
        <v>43</v>
      </c>
      <c r="G27" s="1" t="s">
        <v>65</v>
      </c>
      <c r="H27" s="1">
        <v>14.5</v>
      </c>
      <c r="I27" s="4">
        <v>44873</v>
      </c>
      <c r="L27" s="1">
        <v>30</v>
      </c>
      <c r="M27" s="4"/>
      <c r="R27" s="38" t="s">
        <v>140</v>
      </c>
      <c r="S27" s="39" t="s">
        <v>141</v>
      </c>
      <c r="Z27" s="10">
        <f t="shared" si="0"/>
        <v>15.95</v>
      </c>
      <c r="AA27" s="1">
        <v>14.5</v>
      </c>
      <c r="AB27" s="12">
        <v>10</v>
      </c>
      <c r="AC27" s="11">
        <v>1.4500000000000002</v>
      </c>
      <c r="AD27" s="11">
        <v>1.4500000000000002</v>
      </c>
      <c r="AE27" s="11"/>
      <c r="AF27" s="11"/>
    </row>
    <row r="28" spans="1:32" s="1" customFormat="1" ht="12.75" x14ac:dyDescent="0.2">
      <c r="A28" s="1">
        <v>2022</v>
      </c>
      <c r="B28" s="1" t="s">
        <v>64</v>
      </c>
      <c r="C28" s="1" t="s">
        <v>41</v>
      </c>
      <c r="D28" s="1" t="s">
        <v>42</v>
      </c>
      <c r="E28" s="1">
        <v>842</v>
      </c>
      <c r="F28" s="1" t="s">
        <v>43</v>
      </c>
      <c r="G28" s="1" t="s">
        <v>65</v>
      </c>
      <c r="H28" s="1">
        <v>57.77</v>
      </c>
      <c r="I28" s="4">
        <v>44873</v>
      </c>
      <c r="L28" s="1">
        <v>13079</v>
      </c>
      <c r="M28" s="4"/>
      <c r="R28" s="38" t="s">
        <v>136</v>
      </c>
      <c r="S28" s="39" t="s">
        <v>137</v>
      </c>
      <c r="Z28" s="10">
        <f t="shared" si="0"/>
        <v>69.901700000000005</v>
      </c>
      <c r="AA28" s="1">
        <v>57.77</v>
      </c>
      <c r="AB28" s="12">
        <v>21</v>
      </c>
      <c r="AC28" s="11">
        <v>12.1317</v>
      </c>
      <c r="AD28" s="11">
        <v>12.1317</v>
      </c>
      <c r="AE28" s="11"/>
      <c r="AF28" s="11"/>
    </row>
    <row r="29" spans="1:32" s="1" customFormat="1" ht="12.75" x14ac:dyDescent="0.2">
      <c r="A29" s="1">
        <v>2022</v>
      </c>
      <c r="B29" s="1" t="s">
        <v>64</v>
      </c>
      <c r="C29" s="1" t="s">
        <v>41</v>
      </c>
      <c r="D29" s="1" t="s">
        <v>42</v>
      </c>
      <c r="E29" s="1">
        <v>842</v>
      </c>
      <c r="F29" s="1" t="s">
        <v>43</v>
      </c>
      <c r="G29" s="1" t="s">
        <v>65</v>
      </c>
      <c r="H29" s="1">
        <v>141.82</v>
      </c>
      <c r="I29" s="4">
        <v>44873</v>
      </c>
      <c r="L29" s="1">
        <v>54</v>
      </c>
      <c r="M29" s="4"/>
      <c r="R29" s="38" t="s">
        <v>136</v>
      </c>
      <c r="S29" s="39" t="s">
        <v>137</v>
      </c>
      <c r="Z29" s="10">
        <f t="shared" si="0"/>
        <v>156.00199999999998</v>
      </c>
      <c r="AA29" s="1">
        <v>141.82</v>
      </c>
      <c r="AB29" s="12">
        <v>10</v>
      </c>
      <c r="AC29" s="11">
        <v>14.182</v>
      </c>
      <c r="AD29" s="11">
        <v>14.182</v>
      </c>
      <c r="AE29" s="11"/>
      <c r="AF29" s="11"/>
    </row>
    <row r="30" spans="1:32" s="1" customFormat="1" ht="12.75" x14ac:dyDescent="0.2">
      <c r="A30" s="1">
        <v>2022</v>
      </c>
      <c r="B30" s="1" t="s">
        <v>64</v>
      </c>
      <c r="C30" s="1" t="s">
        <v>41</v>
      </c>
      <c r="D30" s="1" t="s">
        <v>42</v>
      </c>
      <c r="E30" s="1">
        <v>842</v>
      </c>
      <c r="F30" s="1" t="s">
        <v>43</v>
      </c>
      <c r="G30" s="1" t="s">
        <v>65</v>
      </c>
      <c r="H30" s="1">
        <v>15.09</v>
      </c>
      <c r="I30" s="4">
        <v>44874</v>
      </c>
      <c r="L30" s="1">
        <v>47</v>
      </c>
      <c r="M30" s="4"/>
      <c r="R30" s="38" t="s">
        <v>138</v>
      </c>
      <c r="S30" s="39" t="s">
        <v>139</v>
      </c>
      <c r="Z30" s="10">
        <f t="shared" si="0"/>
        <v>16.599</v>
      </c>
      <c r="AA30" s="1">
        <v>15.09</v>
      </c>
      <c r="AB30" s="12">
        <v>10</v>
      </c>
      <c r="AC30" s="11">
        <v>1.5090000000000001</v>
      </c>
      <c r="AD30" s="11">
        <v>1.5090000000000001</v>
      </c>
      <c r="AE30" s="11"/>
      <c r="AF30" s="11"/>
    </row>
    <row r="31" spans="1:32" s="1" customFormat="1" ht="12.75" x14ac:dyDescent="0.2">
      <c r="A31" s="1">
        <v>2022</v>
      </c>
      <c r="B31" s="1" t="s">
        <v>64</v>
      </c>
      <c r="C31" s="1" t="s">
        <v>41</v>
      </c>
      <c r="D31" s="1" t="s">
        <v>42</v>
      </c>
      <c r="E31" s="1">
        <v>842</v>
      </c>
      <c r="F31" s="1" t="s">
        <v>43</v>
      </c>
      <c r="G31" s="1" t="s">
        <v>65</v>
      </c>
      <c r="H31" s="1">
        <v>15.45</v>
      </c>
      <c r="I31" s="4">
        <v>44874</v>
      </c>
      <c r="L31" s="1">
        <v>18</v>
      </c>
      <c r="M31" s="4"/>
      <c r="R31" s="38" t="s">
        <v>140</v>
      </c>
      <c r="S31" s="39" t="s">
        <v>141</v>
      </c>
      <c r="Z31" s="10">
        <f t="shared" si="0"/>
        <v>16.994999999999997</v>
      </c>
      <c r="AA31" s="1">
        <v>15.45</v>
      </c>
      <c r="AB31" s="12">
        <v>10</v>
      </c>
      <c r="AC31" s="11">
        <v>1.5449999999999999</v>
      </c>
      <c r="AD31" s="11">
        <v>1.5449999999999999</v>
      </c>
      <c r="AE31" s="11"/>
      <c r="AF31" s="11"/>
    </row>
    <row r="32" spans="1:32" s="1" customFormat="1" ht="12.75" x14ac:dyDescent="0.2">
      <c r="A32" s="1">
        <v>2022</v>
      </c>
      <c r="B32" s="1" t="s">
        <v>64</v>
      </c>
      <c r="C32" s="1" t="s">
        <v>41</v>
      </c>
      <c r="D32" s="1" t="s">
        <v>42</v>
      </c>
      <c r="E32" s="1">
        <v>842</v>
      </c>
      <c r="F32" s="1" t="s">
        <v>43</v>
      </c>
      <c r="G32" s="1" t="s">
        <v>65</v>
      </c>
      <c r="H32" s="1">
        <v>38.17</v>
      </c>
      <c r="I32" s="4">
        <v>44875</v>
      </c>
      <c r="L32" s="1">
        <v>2491</v>
      </c>
      <c r="M32" s="4"/>
      <c r="R32" s="38" t="s">
        <v>140</v>
      </c>
      <c r="S32" s="39" t="s">
        <v>141</v>
      </c>
      <c r="Z32" s="10">
        <f t="shared" si="0"/>
        <v>46.185700000000004</v>
      </c>
      <c r="AA32" s="1">
        <v>38.17</v>
      </c>
      <c r="AB32" s="12">
        <v>21</v>
      </c>
      <c r="AC32" s="11">
        <v>8.0157000000000007</v>
      </c>
      <c r="AD32" s="11">
        <v>8.0157000000000007</v>
      </c>
      <c r="AE32" s="11"/>
      <c r="AF32" s="11"/>
    </row>
    <row r="33" spans="1:32" s="1" customFormat="1" ht="12.75" x14ac:dyDescent="0.2">
      <c r="A33" s="1">
        <v>2022</v>
      </c>
      <c r="B33" s="1" t="s">
        <v>64</v>
      </c>
      <c r="C33" s="1" t="s">
        <v>41</v>
      </c>
      <c r="D33" s="1" t="s">
        <v>42</v>
      </c>
      <c r="E33" s="1">
        <v>842</v>
      </c>
      <c r="F33" s="1" t="s">
        <v>43</v>
      </c>
      <c r="G33" s="1" t="s">
        <v>65</v>
      </c>
      <c r="H33" s="1">
        <v>115.62</v>
      </c>
      <c r="I33" s="4">
        <v>44880</v>
      </c>
      <c r="L33" s="1">
        <v>13340</v>
      </c>
      <c r="M33" s="4"/>
      <c r="R33" s="38" t="s">
        <v>136</v>
      </c>
      <c r="S33" s="39" t="s">
        <v>137</v>
      </c>
      <c r="Z33" s="10">
        <f t="shared" si="0"/>
        <v>139.90020000000001</v>
      </c>
      <c r="AA33" s="1">
        <v>115.62</v>
      </c>
      <c r="AB33" s="12">
        <v>21</v>
      </c>
      <c r="AC33" s="11">
        <v>24.280200000000001</v>
      </c>
      <c r="AD33" s="11">
        <v>24.280200000000001</v>
      </c>
      <c r="AE33" s="11"/>
      <c r="AF33" s="11"/>
    </row>
    <row r="34" spans="1:32" s="1" customFormat="1" ht="12.75" x14ac:dyDescent="0.2">
      <c r="A34" s="1">
        <v>2022</v>
      </c>
      <c r="B34" s="1" t="s">
        <v>64</v>
      </c>
      <c r="C34" s="1" t="s">
        <v>41</v>
      </c>
      <c r="D34" s="1" t="s">
        <v>42</v>
      </c>
      <c r="E34" s="1">
        <v>842</v>
      </c>
      <c r="F34" s="1" t="s">
        <v>43</v>
      </c>
      <c r="G34" s="1" t="s">
        <v>65</v>
      </c>
      <c r="H34" s="1">
        <v>5003.28</v>
      </c>
      <c r="I34" s="4">
        <v>44886</v>
      </c>
      <c r="L34" s="1" t="s">
        <v>108</v>
      </c>
      <c r="M34" s="4"/>
      <c r="R34" s="38" t="s">
        <v>136</v>
      </c>
      <c r="S34" s="39" t="s">
        <v>137</v>
      </c>
      <c r="Z34" s="10">
        <f t="shared" si="0"/>
        <v>6053.9687999999996</v>
      </c>
      <c r="AA34" s="1">
        <v>5003.28</v>
      </c>
      <c r="AB34" s="12">
        <v>21</v>
      </c>
      <c r="AC34" s="11">
        <v>1050.6887999999999</v>
      </c>
      <c r="AD34" s="11">
        <v>1050.6887999999999</v>
      </c>
      <c r="AE34" s="11"/>
      <c r="AF34" s="11"/>
    </row>
    <row r="35" spans="1:32" s="1" customFormat="1" ht="12.75" x14ac:dyDescent="0.2">
      <c r="A35" s="1">
        <v>2022</v>
      </c>
      <c r="B35" s="1" t="s">
        <v>64</v>
      </c>
      <c r="C35" s="1" t="s">
        <v>41</v>
      </c>
      <c r="D35" s="1" t="s">
        <v>42</v>
      </c>
      <c r="E35" s="1">
        <v>842</v>
      </c>
      <c r="F35" s="1" t="s">
        <v>43</v>
      </c>
      <c r="G35" s="1" t="s">
        <v>65</v>
      </c>
      <c r="H35" s="1">
        <v>81.319999999999993</v>
      </c>
      <c r="I35" s="4">
        <v>44888</v>
      </c>
      <c r="L35" s="1">
        <v>19825</v>
      </c>
      <c r="M35" s="4"/>
      <c r="R35" s="38" t="s">
        <v>138</v>
      </c>
      <c r="S35" s="39" t="s">
        <v>139</v>
      </c>
      <c r="Z35" s="10">
        <f t="shared" si="0"/>
        <v>98.397199999999998</v>
      </c>
      <c r="AA35" s="1">
        <v>81.319999999999993</v>
      </c>
      <c r="AB35" s="12">
        <v>21</v>
      </c>
      <c r="AC35" s="11">
        <v>17.077199999999998</v>
      </c>
      <c r="AD35" s="11">
        <v>17.077199999999998</v>
      </c>
      <c r="AE35" s="11"/>
      <c r="AF35" s="11"/>
    </row>
    <row r="36" spans="1:32" s="1" customFormat="1" ht="12.75" x14ac:dyDescent="0.2">
      <c r="A36" s="1">
        <v>2022</v>
      </c>
      <c r="B36" s="1" t="s">
        <v>64</v>
      </c>
      <c r="C36" s="1" t="s">
        <v>41</v>
      </c>
      <c r="D36" s="1" t="s">
        <v>42</v>
      </c>
      <c r="E36" s="1">
        <v>842</v>
      </c>
      <c r="F36" s="1" t="s">
        <v>43</v>
      </c>
      <c r="G36" s="1" t="s">
        <v>65</v>
      </c>
      <c r="H36" s="1">
        <v>74.34</v>
      </c>
      <c r="I36" s="4">
        <v>44890</v>
      </c>
      <c r="L36" s="1">
        <v>13715</v>
      </c>
      <c r="M36" s="4"/>
      <c r="R36" s="38" t="s">
        <v>140</v>
      </c>
      <c r="S36" s="39" t="s">
        <v>141</v>
      </c>
      <c r="Z36" s="10">
        <f t="shared" si="0"/>
        <v>89.951400000000007</v>
      </c>
      <c r="AA36" s="1">
        <v>74.34</v>
      </c>
      <c r="AB36" s="12">
        <v>21</v>
      </c>
      <c r="AC36" s="11">
        <v>15.6114</v>
      </c>
      <c r="AD36" s="11">
        <v>15.6114</v>
      </c>
      <c r="AE36" s="11"/>
      <c r="AF36" s="11"/>
    </row>
    <row r="37" spans="1:32" s="1" customFormat="1" ht="12.75" x14ac:dyDescent="0.2">
      <c r="A37" s="1">
        <v>2022</v>
      </c>
      <c r="B37" s="1" t="s">
        <v>64</v>
      </c>
      <c r="C37" s="1" t="s">
        <v>41</v>
      </c>
      <c r="D37" s="1" t="s">
        <v>42</v>
      </c>
      <c r="E37" s="1">
        <v>842</v>
      </c>
      <c r="F37" s="1" t="s">
        <v>43</v>
      </c>
      <c r="G37" s="1" t="s">
        <v>65</v>
      </c>
      <c r="H37" s="1">
        <v>150.33000000000001</v>
      </c>
      <c r="I37" s="4">
        <v>44890</v>
      </c>
      <c r="L37" s="1">
        <v>13915</v>
      </c>
      <c r="M37" s="4"/>
      <c r="R37" s="38" t="s">
        <v>140</v>
      </c>
      <c r="S37" s="39" t="s">
        <v>141</v>
      </c>
      <c r="Z37" s="10">
        <f t="shared" si="0"/>
        <v>181.89930000000001</v>
      </c>
      <c r="AA37" s="1">
        <v>150.33000000000001</v>
      </c>
      <c r="AB37" s="12">
        <v>21</v>
      </c>
      <c r="AC37" s="11">
        <v>31.569300000000002</v>
      </c>
      <c r="AD37" s="11">
        <v>31.569300000000002</v>
      </c>
      <c r="AE37" s="11"/>
      <c r="AF37" s="11"/>
    </row>
    <row r="38" spans="1:32" s="1" customFormat="1" ht="13.5" customHeight="1" x14ac:dyDescent="0.2">
      <c r="A38" s="1">
        <v>2022</v>
      </c>
      <c r="B38" s="1" t="s">
        <v>64</v>
      </c>
      <c r="C38" s="1" t="s">
        <v>41</v>
      </c>
      <c r="D38" s="1" t="s">
        <v>42</v>
      </c>
      <c r="E38" s="1">
        <v>842</v>
      </c>
      <c r="F38" s="1" t="s">
        <v>43</v>
      </c>
      <c r="G38" s="1" t="s">
        <v>65</v>
      </c>
      <c r="H38" s="1">
        <v>10.57</v>
      </c>
      <c r="I38" s="4">
        <v>44890</v>
      </c>
      <c r="L38" s="1">
        <v>54902</v>
      </c>
      <c r="M38" s="4"/>
      <c r="R38" s="38" t="s">
        <v>136</v>
      </c>
      <c r="S38" s="39" t="s">
        <v>137</v>
      </c>
      <c r="Z38" s="10">
        <f t="shared" si="0"/>
        <v>12.7897</v>
      </c>
      <c r="AA38" s="1">
        <v>10.57</v>
      </c>
      <c r="AB38" s="12">
        <v>21</v>
      </c>
      <c r="AC38" s="11">
        <v>2.2197</v>
      </c>
      <c r="AD38" s="11">
        <v>2.2197</v>
      </c>
      <c r="AE38" s="11"/>
      <c r="AF38" s="11"/>
    </row>
    <row r="39" spans="1:32" s="1" customFormat="1" ht="12.75" x14ac:dyDescent="0.2">
      <c r="A39" s="1">
        <v>2022</v>
      </c>
      <c r="B39" s="1" t="s">
        <v>64</v>
      </c>
      <c r="C39" s="1" t="s">
        <v>41</v>
      </c>
      <c r="D39" s="1" t="s">
        <v>42</v>
      </c>
      <c r="E39" s="1">
        <v>842</v>
      </c>
      <c r="F39" s="1" t="s">
        <v>43</v>
      </c>
      <c r="G39" s="1" t="s">
        <v>65</v>
      </c>
      <c r="H39" s="11">
        <v>124.96</v>
      </c>
      <c r="I39" s="4">
        <v>44890</v>
      </c>
      <c r="L39" s="1">
        <v>38</v>
      </c>
      <c r="M39" s="4"/>
      <c r="R39" s="38" t="s">
        <v>136</v>
      </c>
      <c r="S39" s="39" t="s">
        <v>137</v>
      </c>
      <c r="Z39" s="10">
        <f t="shared" si="0"/>
        <v>151.19999999999999</v>
      </c>
      <c r="AA39" s="11">
        <v>124.96</v>
      </c>
      <c r="AB39" s="12">
        <v>21</v>
      </c>
      <c r="AC39" s="11">
        <v>26.24</v>
      </c>
      <c r="AD39" s="11">
        <v>26.24</v>
      </c>
      <c r="AE39" s="11"/>
      <c r="AF39" s="11"/>
    </row>
    <row r="40" spans="1:32" s="1" customFormat="1" ht="12.75" x14ac:dyDescent="0.2">
      <c r="A40" s="1">
        <v>2022</v>
      </c>
      <c r="B40" s="1" t="s">
        <v>64</v>
      </c>
      <c r="C40" s="1" t="s">
        <v>41</v>
      </c>
      <c r="D40" s="1" t="s">
        <v>42</v>
      </c>
      <c r="E40" s="1">
        <v>842</v>
      </c>
      <c r="F40" s="1" t="s">
        <v>43</v>
      </c>
      <c r="G40" s="1" t="s">
        <v>65</v>
      </c>
      <c r="H40" s="1">
        <v>45.66</v>
      </c>
      <c r="I40" s="4">
        <v>44891</v>
      </c>
      <c r="L40" s="1">
        <v>23234</v>
      </c>
      <c r="M40" s="4"/>
      <c r="R40" s="38" t="s">
        <v>138</v>
      </c>
      <c r="S40" s="39" t="s">
        <v>139</v>
      </c>
      <c r="Z40" s="10">
        <f t="shared" si="0"/>
        <v>55.248599999999996</v>
      </c>
      <c r="AA40" s="1">
        <v>45.66</v>
      </c>
      <c r="AB40" s="12">
        <v>21</v>
      </c>
      <c r="AC40" s="11">
        <v>9.5885999999999996</v>
      </c>
      <c r="AD40" s="11">
        <v>9.5885999999999996</v>
      </c>
      <c r="AE40" s="11"/>
      <c r="AF40" s="11"/>
    </row>
    <row r="41" spans="1:32" s="1" customFormat="1" ht="12.75" x14ac:dyDescent="0.2">
      <c r="A41" s="1">
        <v>2022</v>
      </c>
      <c r="B41" s="1" t="s">
        <v>64</v>
      </c>
      <c r="C41" s="1" t="s">
        <v>41</v>
      </c>
      <c r="D41" s="1" t="s">
        <v>42</v>
      </c>
      <c r="E41" s="1">
        <v>842</v>
      </c>
      <c r="F41" s="1" t="s">
        <v>43</v>
      </c>
      <c r="G41" s="1" t="s">
        <v>65</v>
      </c>
      <c r="H41" s="1">
        <v>16.73</v>
      </c>
      <c r="I41" s="4">
        <v>44891</v>
      </c>
      <c r="L41" s="1">
        <v>20939</v>
      </c>
      <c r="M41" s="4"/>
      <c r="R41" s="38" t="s">
        <v>140</v>
      </c>
      <c r="S41" s="39" t="s">
        <v>141</v>
      </c>
      <c r="Z41" s="10">
        <f t="shared" si="0"/>
        <v>18.402999999999999</v>
      </c>
      <c r="AA41" s="1">
        <v>16.73</v>
      </c>
      <c r="AB41" s="12">
        <v>10</v>
      </c>
      <c r="AC41" s="11">
        <v>1.673</v>
      </c>
      <c r="AD41" s="11">
        <v>1.673</v>
      </c>
      <c r="AE41" s="11"/>
      <c r="AF41" s="11"/>
    </row>
    <row r="42" spans="1:32" s="1" customFormat="1" ht="12.75" x14ac:dyDescent="0.2">
      <c r="A42" s="1">
        <v>2022</v>
      </c>
      <c r="B42" s="1" t="s">
        <v>64</v>
      </c>
      <c r="C42" s="1" t="s">
        <v>41</v>
      </c>
      <c r="D42" s="1" t="s">
        <v>42</v>
      </c>
      <c r="E42" s="1">
        <v>842</v>
      </c>
      <c r="F42" s="1" t="s">
        <v>43</v>
      </c>
      <c r="G42" s="1" t="s">
        <v>65</v>
      </c>
      <c r="H42" s="1">
        <v>5134.68</v>
      </c>
      <c r="I42" s="4">
        <v>44891</v>
      </c>
      <c r="L42" s="1" t="s">
        <v>115</v>
      </c>
      <c r="M42" s="4"/>
      <c r="R42" s="38" t="s">
        <v>140</v>
      </c>
      <c r="S42" s="39" t="s">
        <v>141</v>
      </c>
      <c r="Z42" s="10">
        <f t="shared" si="0"/>
        <v>6212.9628000000002</v>
      </c>
      <c r="AA42" s="1">
        <v>5134.68</v>
      </c>
      <c r="AB42" s="12">
        <v>21</v>
      </c>
      <c r="AC42" s="11">
        <v>1078.2828</v>
      </c>
      <c r="AD42" s="11">
        <v>1078.2828</v>
      </c>
      <c r="AE42" s="11"/>
      <c r="AF42" s="11"/>
    </row>
    <row r="43" spans="1:32" s="1" customFormat="1" ht="12.75" x14ac:dyDescent="0.2">
      <c r="A43" s="1">
        <v>2022</v>
      </c>
      <c r="B43" s="1" t="s">
        <v>64</v>
      </c>
      <c r="C43" s="1" t="s">
        <v>41</v>
      </c>
      <c r="D43" s="1" t="s">
        <v>42</v>
      </c>
      <c r="E43" s="1">
        <v>842</v>
      </c>
      <c r="F43" s="1" t="s">
        <v>43</v>
      </c>
      <c r="G43" s="1" t="s">
        <v>65</v>
      </c>
      <c r="H43" s="1">
        <v>54.54</v>
      </c>
      <c r="I43" s="4">
        <v>44893</v>
      </c>
      <c r="L43" s="1">
        <v>1041</v>
      </c>
      <c r="M43" s="4"/>
      <c r="R43" s="38" t="s">
        <v>136</v>
      </c>
      <c r="S43" s="39" t="s">
        <v>137</v>
      </c>
      <c r="Z43" s="10">
        <f t="shared" si="0"/>
        <v>65.993399999999994</v>
      </c>
      <c r="AA43" s="1">
        <v>54.54</v>
      </c>
      <c r="AB43" s="12">
        <v>21</v>
      </c>
      <c r="AC43" s="11">
        <v>11.4534</v>
      </c>
      <c r="AD43" s="11">
        <v>11.4534</v>
      </c>
      <c r="AE43" s="11"/>
      <c r="AF43" s="11"/>
    </row>
    <row r="44" spans="1:32" s="1" customFormat="1" ht="13.5" customHeight="1" x14ac:dyDescent="0.2">
      <c r="A44" s="1">
        <v>2022</v>
      </c>
      <c r="B44" s="1" t="s">
        <v>64</v>
      </c>
      <c r="C44" s="1" t="s">
        <v>41</v>
      </c>
      <c r="D44" s="1" t="s">
        <v>42</v>
      </c>
      <c r="E44" s="1">
        <v>842</v>
      </c>
      <c r="F44" s="1" t="s">
        <v>43</v>
      </c>
      <c r="G44" s="1" t="s">
        <v>65</v>
      </c>
      <c r="H44" s="1">
        <v>33.020000000000003</v>
      </c>
      <c r="I44" s="4">
        <v>44893</v>
      </c>
      <c r="L44" s="1">
        <v>21772</v>
      </c>
      <c r="M44" s="4"/>
      <c r="R44" s="38" t="s">
        <v>136</v>
      </c>
      <c r="S44" s="39" t="s">
        <v>137</v>
      </c>
      <c r="Z44" s="10">
        <f t="shared" si="0"/>
        <v>39.9542</v>
      </c>
      <c r="AA44" s="1">
        <v>33.020000000000003</v>
      </c>
      <c r="AB44" s="12">
        <v>21</v>
      </c>
      <c r="AC44" s="11">
        <v>6.9342000000000006</v>
      </c>
      <c r="AD44" s="11">
        <v>6.9342000000000006</v>
      </c>
      <c r="AE44" s="11"/>
      <c r="AF44" s="11"/>
    </row>
    <row r="45" spans="1:32" s="1" customFormat="1" ht="13.5" customHeight="1" x14ac:dyDescent="0.2">
      <c r="A45" s="1">
        <v>2022</v>
      </c>
      <c r="B45" s="1" t="s">
        <v>64</v>
      </c>
      <c r="C45" s="1" t="s">
        <v>41</v>
      </c>
      <c r="D45" s="1" t="s">
        <v>42</v>
      </c>
      <c r="E45" s="1">
        <v>842</v>
      </c>
      <c r="F45" s="1" t="s">
        <v>43</v>
      </c>
      <c r="G45" s="1" t="s">
        <v>65</v>
      </c>
      <c r="H45" s="1">
        <v>155.68</v>
      </c>
      <c r="I45" s="4">
        <v>44893</v>
      </c>
      <c r="L45" s="1">
        <v>491907</v>
      </c>
      <c r="M45" s="4"/>
      <c r="R45" s="38" t="s">
        <v>138</v>
      </c>
      <c r="S45" s="39" t="s">
        <v>139</v>
      </c>
      <c r="Z45" s="10">
        <f t="shared" si="0"/>
        <v>188.37280000000001</v>
      </c>
      <c r="AA45" s="1">
        <v>155.68</v>
      </c>
      <c r="AB45" s="12">
        <v>21</v>
      </c>
      <c r="AC45" s="11">
        <v>32.692799999999998</v>
      </c>
      <c r="AD45" s="11">
        <v>32.692799999999998</v>
      </c>
      <c r="AE45" s="11"/>
      <c r="AF45" s="11"/>
    </row>
    <row r="46" spans="1:32" s="1" customFormat="1" ht="13.5" customHeight="1" x14ac:dyDescent="0.2">
      <c r="A46" s="1">
        <v>2022</v>
      </c>
      <c r="B46" s="1" t="s">
        <v>64</v>
      </c>
      <c r="C46" s="1" t="s">
        <v>41</v>
      </c>
      <c r="D46" s="1" t="s">
        <v>42</v>
      </c>
      <c r="E46" s="1">
        <v>842</v>
      </c>
      <c r="F46" s="1" t="s">
        <v>43</v>
      </c>
      <c r="G46" s="1" t="s">
        <v>65</v>
      </c>
      <c r="H46" s="1">
        <v>9.08</v>
      </c>
      <c r="I46" s="4">
        <v>44894</v>
      </c>
      <c r="L46" s="1">
        <v>550872</v>
      </c>
      <c r="M46" s="4"/>
      <c r="R46" s="38" t="s">
        <v>140</v>
      </c>
      <c r="S46" s="39" t="s">
        <v>141</v>
      </c>
      <c r="Z46" s="10">
        <f t="shared" si="0"/>
        <v>10.986800000000001</v>
      </c>
      <c r="AA46" s="1">
        <v>9.08</v>
      </c>
      <c r="AB46" s="12">
        <v>21</v>
      </c>
      <c r="AC46" s="11">
        <v>1.9068000000000001</v>
      </c>
      <c r="AD46" s="11">
        <v>1.9068000000000001</v>
      </c>
      <c r="AE46" s="11"/>
      <c r="AF46" s="11"/>
    </row>
    <row r="47" spans="1:32" s="1" customFormat="1" ht="12.75" x14ac:dyDescent="0.2">
      <c r="A47" s="1">
        <v>2022</v>
      </c>
      <c r="B47" s="1" t="s">
        <v>64</v>
      </c>
      <c r="C47" s="1" t="s">
        <v>41</v>
      </c>
      <c r="D47" s="1" t="s">
        <v>42</v>
      </c>
      <c r="E47" s="1">
        <v>842</v>
      </c>
      <c r="F47" s="1" t="s">
        <v>43</v>
      </c>
      <c r="G47" s="1" t="s">
        <v>65</v>
      </c>
      <c r="H47" s="1">
        <v>8511.56</v>
      </c>
      <c r="I47" s="4">
        <v>44894</v>
      </c>
      <c r="L47" s="1" t="s">
        <v>118</v>
      </c>
      <c r="M47" s="4"/>
      <c r="R47" s="38" t="s">
        <v>140</v>
      </c>
      <c r="S47" s="39" t="s">
        <v>141</v>
      </c>
      <c r="Z47" s="10">
        <f t="shared" si="0"/>
        <v>10298.987599999999</v>
      </c>
      <c r="AA47" s="1">
        <v>8511.56</v>
      </c>
      <c r="AB47" s="12">
        <v>21</v>
      </c>
      <c r="AC47" s="11">
        <v>1787.4275999999998</v>
      </c>
      <c r="AD47" s="11">
        <v>1787.4275999999998</v>
      </c>
      <c r="AE47" s="11"/>
      <c r="AF47" s="11"/>
    </row>
    <row r="48" spans="1:32" s="1" customFormat="1" x14ac:dyDescent="0.25">
      <c r="A48" s="1">
        <v>2022</v>
      </c>
      <c r="B48" s="1" t="s">
        <v>64</v>
      </c>
      <c r="C48" s="1" t="s">
        <v>41</v>
      </c>
      <c r="D48" s="1" t="s">
        <v>42</v>
      </c>
      <c r="E48" s="1">
        <v>842</v>
      </c>
      <c r="F48" s="1" t="s">
        <v>43</v>
      </c>
      <c r="G48" s="1" t="s">
        <v>65</v>
      </c>
      <c r="H48" s="1">
        <v>686.89</v>
      </c>
      <c r="I48" s="4">
        <v>44898</v>
      </c>
      <c r="L48" t="s">
        <v>129</v>
      </c>
      <c r="M48" s="4"/>
      <c r="R48" s="38" t="s">
        <v>136</v>
      </c>
      <c r="S48" s="39" t="s">
        <v>137</v>
      </c>
      <c r="Z48" s="10">
        <f t="shared" si="0"/>
        <v>831.13689999999997</v>
      </c>
      <c r="AA48" s="1">
        <v>686.89</v>
      </c>
      <c r="AB48" s="12">
        <v>21</v>
      </c>
      <c r="AC48" s="11">
        <v>144.24689999999998</v>
      </c>
      <c r="AD48" s="11">
        <v>144.24689999999998</v>
      </c>
      <c r="AE48" s="11"/>
      <c r="AF48" s="11"/>
    </row>
    <row r="49" spans="1:32" s="1" customFormat="1" ht="12.75" x14ac:dyDescent="0.2">
      <c r="A49" s="1">
        <v>2022</v>
      </c>
      <c r="B49" s="1" t="s">
        <v>64</v>
      </c>
      <c r="C49" s="1" t="s">
        <v>41</v>
      </c>
      <c r="D49" s="1" t="s">
        <v>42</v>
      </c>
      <c r="E49" s="1">
        <v>842</v>
      </c>
      <c r="F49" s="1" t="s">
        <v>43</v>
      </c>
      <c r="G49" s="1" t="s">
        <v>65</v>
      </c>
      <c r="H49" s="1">
        <v>58.97</v>
      </c>
      <c r="I49" s="4">
        <v>44902</v>
      </c>
      <c r="L49" s="1">
        <v>499</v>
      </c>
      <c r="M49" s="4"/>
      <c r="R49" s="38" t="s">
        <v>136</v>
      </c>
      <c r="S49" s="39" t="s">
        <v>137</v>
      </c>
      <c r="Z49" s="10">
        <f t="shared" si="0"/>
        <v>71.353700000000003</v>
      </c>
      <c r="AA49" s="1">
        <v>58.97</v>
      </c>
      <c r="AB49" s="12">
        <v>21</v>
      </c>
      <c r="AC49" s="11">
        <v>12.383699999999999</v>
      </c>
      <c r="AD49" s="11">
        <v>12.383699999999999</v>
      </c>
      <c r="AE49" s="11"/>
      <c r="AF49" s="11"/>
    </row>
    <row r="50" spans="1:32" s="1" customFormat="1" ht="12.75" x14ac:dyDescent="0.2">
      <c r="A50" s="1">
        <v>2022</v>
      </c>
      <c r="B50" s="1" t="s">
        <v>64</v>
      </c>
      <c r="C50" s="1" t="s">
        <v>41</v>
      </c>
      <c r="D50" s="1" t="s">
        <v>42</v>
      </c>
      <c r="E50" s="1">
        <v>842</v>
      </c>
      <c r="F50" s="1" t="s">
        <v>43</v>
      </c>
      <c r="G50" s="1" t="s">
        <v>65</v>
      </c>
      <c r="H50" s="1">
        <v>32.15</v>
      </c>
      <c r="I50" s="4">
        <v>44903</v>
      </c>
      <c r="L50" s="1">
        <v>1000</v>
      </c>
      <c r="M50" s="4"/>
      <c r="R50" s="38" t="s">
        <v>136</v>
      </c>
      <c r="S50" s="39" t="s">
        <v>137</v>
      </c>
      <c r="Z50" s="10">
        <f t="shared" si="0"/>
        <v>38.901499999999999</v>
      </c>
      <c r="AA50" s="1">
        <v>32.15</v>
      </c>
      <c r="AB50" s="12">
        <v>21</v>
      </c>
      <c r="AC50" s="11">
        <v>6.7514999999999992</v>
      </c>
      <c r="AD50" s="11">
        <v>6.7514999999999992</v>
      </c>
      <c r="AE50" s="11"/>
      <c r="AF50" s="11"/>
    </row>
    <row r="51" spans="1:32" s="1" customFormat="1" ht="12.75" x14ac:dyDescent="0.2">
      <c r="A51" s="1">
        <v>2022</v>
      </c>
      <c r="B51" s="1" t="s">
        <v>64</v>
      </c>
      <c r="C51" s="1" t="s">
        <v>41</v>
      </c>
      <c r="D51" s="1" t="s">
        <v>42</v>
      </c>
      <c r="E51" s="1">
        <v>842</v>
      </c>
      <c r="F51" s="1" t="s">
        <v>43</v>
      </c>
      <c r="G51" s="1" t="s">
        <v>65</v>
      </c>
      <c r="H51" s="1">
        <v>388.64</v>
      </c>
      <c r="I51" s="4">
        <v>44904</v>
      </c>
      <c r="L51" s="1">
        <v>6543</v>
      </c>
      <c r="M51" s="4"/>
      <c r="R51" s="38" t="s">
        <v>138</v>
      </c>
      <c r="S51" s="39" t="s">
        <v>139</v>
      </c>
      <c r="Z51" s="10">
        <f t="shared" si="0"/>
        <v>427.50400000000002</v>
      </c>
      <c r="AA51" s="1">
        <v>388.64</v>
      </c>
      <c r="AB51" s="12">
        <v>10</v>
      </c>
      <c r="AC51" s="11">
        <v>38.864000000000004</v>
      </c>
      <c r="AD51" s="11">
        <v>38.864000000000004</v>
      </c>
      <c r="AE51" s="11"/>
      <c r="AF51" s="11"/>
    </row>
    <row r="52" spans="1:32" s="1" customFormat="1" ht="12.75" x14ac:dyDescent="0.2">
      <c r="A52" s="1">
        <v>2022</v>
      </c>
      <c r="B52" s="1" t="s">
        <v>64</v>
      </c>
      <c r="C52" s="1" t="s">
        <v>41</v>
      </c>
      <c r="D52" s="1" t="s">
        <v>42</v>
      </c>
      <c r="E52" s="1">
        <v>842</v>
      </c>
      <c r="F52" s="1" t="s">
        <v>43</v>
      </c>
      <c r="G52" s="1" t="s">
        <v>65</v>
      </c>
      <c r="H52" s="1">
        <v>793.62</v>
      </c>
      <c r="I52" s="4">
        <v>44905</v>
      </c>
      <c r="L52" s="1">
        <v>1273</v>
      </c>
      <c r="M52" s="4"/>
      <c r="R52" s="38" t="s">
        <v>140</v>
      </c>
      <c r="S52" s="39" t="s">
        <v>141</v>
      </c>
      <c r="Z52" s="10">
        <f t="shared" si="0"/>
        <v>872.98199999999997</v>
      </c>
      <c r="AA52" s="1">
        <v>793.62</v>
      </c>
      <c r="AB52" s="12">
        <v>10</v>
      </c>
      <c r="AC52" s="11">
        <v>79.362000000000009</v>
      </c>
      <c r="AD52" s="11">
        <v>79.362000000000009</v>
      </c>
      <c r="AE52" s="11"/>
      <c r="AF52" s="11"/>
    </row>
    <row r="53" spans="1:32" s="1" customFormat="1" ht="12.75" x14ac:dyDescent="0.2">
      <c r="A53" s="1">
        <v>2022</v>
      </c>
      <c r="B53" s="1" t="s">
        <v>64</v>
      </c>
      <c r="C53" s="1" t="s">
        <v>41</v>
      </c>
      <c r="D53" s="1" t="s">
        <v>42</v>
      </c>
      <c r="E53" s="1">
        <v>842</v>
      </c>
      <c r="F53" s="1" t="s">
        <v>43</v>
      </c>
      <c r="G53" s="1" t="s">
        <v>65</v>
      </c>
      <c r="H53" s="1">
        <v>148.37</v>
      </c>
      <c r="I53" s="4">
        <v>44907</v>
      </c>
      <c r="L53" s="1">
        <v>491907</v>
      </c>
      <c r="M53" s="4"/>
      <c r="R53" s="38" t="s">
        <v>140</v>
      </c>
      <c r="S53" s="39" t="s">
        <v>141</v>
      </c>
      <c r="Z53" s="10">
        <f t="shared" si="0"/>
        <v>179.52770000000001</v>
      </c>
      <c r="AA53" s="1">
        <v>148.37</v>
      </c>
      <c r="AB53" s="12">
        <v>21</v>
      </c>
      <c r="AC53" s="11">
        <v>31.157699999999998</v>
      </c>
      <c r="AD53" s="11">
        <v>31.157699999999998</v>
      </c>
      <c r="AE53" s="11"/>
      <c r="AF53" s="11"/>
    </row>
    <row r="54" spans="1:32" s="1" customFormat="1" ht="12.75" x14ac:dyDescent="0.2">
      <c r="A54" s="1">
        <v>2022</v>
      </c>
      <c r="B54" s="1" t="s">
        <v>64</v>
      </c>
      <c r="C54" s="1" t="s">
        <v>41</v>
      </c>
      <c r="D54" s="1" t="s">
        <v>42</v>
      </c>
      <c r="E54" s="1">
        <v>842</v>
      </c>
      <c r="F54" s="1" t="s">
        <v>43</v>
      </c>
      <c r="G54" s="1" t="s">
        <v>65</v>
      </c>
      <c r="H54" s="1">
        <v>34.25</v>
      </c>
      <c r="I54" s="4">
        <v>44909</v>
      </c>
      <c r="L54" s="1">
        <v>506</v>
      </c>
      <c r="M54" s="4"/>
      <c r="R54" s="38" t="s">
        <v>136</v>
      </c>
      <c r="S54" s="39" t="s">
        <v>137</v>
      </c>
      <c r="Z54" s="10">
        <f t="shared" si="0"/>
        <v>50.989400000000003</v>
      </c>
      <c r="AA54" s="1">
        <v>42.14</v>
      </c>
      <c r="AB54" s="12">
        <v>21</v>
      </c>
      <c r="AC54" s="11">
        <v>8.8493999999999993</v>
      </c>
      <c r="AD54" s="11">
        <v>8.8493999999999993</v>
      </c>
      <c r="AE54" s="11"/>
      <c r="AF54" s="11"/>
    </row>
    <row r="55" spans="1:32" s="1" customFormat="1" ht="12.75" x14ac:dyDescent="0.2">
      <c r="A55" s="1">
        <v>2022</v>
      </c>
      <c r="B55" s="1" t="s">
        <v>64</v>
      </c>
      <c r="C55" s="1" t="s">
        <v>41</v>
      </c>
      <c r="D55" s="1" t="s">
        <v>42</v>
      </c>
      <c r="E55" s="1">
        <v>842</v>
      </c>
      <c r="F55" s="1" t="s">
        <v>43</v>
      </c>
      <c r="G55" s="1" t="s">
        <v>65</v>
      </c>
      <c r="H55" s="1">
        <v>24.36</v>
      </c>
      <c r="I55" s="4">
        <v>44914</v>
      </c>
      <c r="L55" s="1">
        <v>108332</v>
      </c>
      <c r="M55" s="4"/>
      <c r="R55" s="38" t="s">
        <v>136</v>
      </c>
      <c r="S55" s="39" t="s">
        <v>137</v>
      </c>
      <c r="Z55" s="10">
        <f t="shared" si="0"/>
        <v>26.795999999999999</v>
      </c>
      <c r="AA55" s="1">
        <v>24.36</v>
      </c>
      <c r="AB55" s="12">
        <v>10</v>
      </c>
      <c r="AC55" s="11">
        <v>2.4359999999999999</v>
      </c>
      <c r="AD55" s="11">
        <v>2.4359999999999999</v>
      </c>
      <c r="AE55" s="11"/>
      <c r="AF55" s="11"/>
    </row>
    <row r="56" spans="1:32" s="1" customFormat="1" ht="12.75" x14ac:dyDescent="0.2">
      <c r="A56" s="1">
        <v>2022</v>
      </c>
      <c r="B56" s="1" t="s">
        <v>64</v>
      </c>
      <c r="C56" s="1" t="s">
        <v>41</v>
      </c>
      <c r="D56" s="1" t="s">
        <v>42</v>
      </c>
      <c r="E56" s="1">
        <v>842</v>
      </c>
      <c r="F56" s="1" t="s">
        <v>43</v>
      </c>
      <c r="G56" s="1" t="s">
        <v>65</v>
      </c>
      <c r="H56" s="1">
        <f>108.08</f>
        <v>108.08</v>
      </c>
      <c r="I56" s="4">
        <v>44914</v>
      </c>
      <c r="L56" s="1">
        <v>2569</v>
      </c>
      <c r="M56" s="4"/>
      <c r="R56" s="38" t="s">
        <v>138</v>
      </c>
      <c r="S56" s="39" t="s">
        <v>139</v>
      </c>
      <c r="Z56" s="10">
        <f>AA56+AC56</f>
        <v>130.78</v>
      </c>
      <c r="AA56" s="11">
        <v>108.08</v>
      </c>
      <c r="AB56" s="12">
        <v>21</v>
      </c>
      <c r="AC56" s="11">
        <v>22.7</v>
      </c>
      <c r="AD56" s="11">
        <v>22.7</v>
      </c>
      <c r="AE56" s="11"/>
      <c r="AF56" s="11"/>
    </row>
    <row r="57" spans="1:32" s="1" customFormat="1" ht="12.75" x14ac:dyDescent="0.2">
      <c r="A57" s="1">
        <v>2022</v>
      </c>
      <c r="B57" s="1" t="s">
        <v>64</v>
      </c>
      <c r="C57" s="1" t="s">
        <v>41</v>
      </c>
      <c r="D57" s="1" t="s">
        <v>42</v>
      </c>
      <c r="E57" s="1">
        <v>842</v>
      </c>
      <c r="F57" s="1" t="s">
        <v>43</v>
      </c>
      <c r="G57" s="1" t="s">
        <v>65</v>
      </c>
      <c r="H57" s="1">
        <v>64.459999999999994</v>
      </c>
      <c r="I57" s="4">
        <v>44915</v>
      </c>
      <c r="L57" s="1">
        <v>322</v>
      </c>
      <c r="M57" s="4"/>
      <c r="R57" s="38" t="s">
        <v>140</v>
      </c>
      <c r="S57" s="39" t="s">
        <v>141</v>
      </c>
      <c r="Z57" s="10">
        <f t="shared" si="0"/>
        <v>77.996599999999987</v>
      </c>
      <c r="AA57" s="1">
        <v>64.459999999999994</v>
      </c>
      <c r="AB57" s="12">
        <v>21</v>
      </c>
      <c r="AC57" s="11">
        <v>13.536599999999998</v>
      </c>
      <c r="AD57" s="11">
        <v>13.536599999999998</v>
      </c>
      <c r="AE57" s="11"/>
      <c r="AF57" s="11"/>
    </row>
    <row r="58" spans="1:32" s="1" customFormat="1" ht="12.75" x14ac:dyDescent="0.2">
      <c r="A58" s="1">
        <v>2022</v>
      </c>
      <c r="B58" s="1" t="s">
        <v>64</v>
      </c>
      <c r="C58" s="1" t="s">
        <v>41</v>
      </c>
      <c r="D58" s="1" t="s">
        <v>42</v>
      </c>
      <c r="E58" s="1">
        <v>842</v>
      </c>
      <c r="F58" s="1" t="s">
        <v>43</v>
      </c>
      <c r="G58" s="1" t="s">
        <v>65</v>
      </c>
      <c r="H58" s="1">
        <v>54.94</v>
      </c>
      <c r="I58" s="4">
        <v>44918</v>
      </c>
      <c r="L58" s="1">
        <v>521</v>
      </c>
      <c r="M58" s="4"/>
      <c r="R58" s="38" t="s">
        <v>140</v>
      </c>
      <c r="S58" s="39" t="s">
        <v>141</v>
      </c>
      <c r="Z58" s="10">
        <f t="shared" si="0"/>
        <v>66.477400000000003</v>
      </c>
      <c r="AA58" s="1">
        <v>54.94</v>
      </c>
      <c r="AB58" s="12">
        <v>21</v>
      </c>
      <c r="AC58" s="11">
        <v>11.5374</v>
      </c>
      <c r="AD58" s="11">
        <v>11.5374</v>
      </c>
      <c r="AE58" s="11"/>
      <c r="AF58" s="11"/>
    </row>
    <row r="59" spans="1:32" s="1" customFormat="1" ht="12.75" x14ac:dyDescent="0.2">
      <c r="A59" s="1">
        <v>2022</v>
      </c>
      <c r="B59" s="1" t="s">
        <v>64</v>
      </c>
      <c r="C59" s="1" t="s">
        <v>41</v>
      </c>
      <c r="D59" s="1" t="s">
        <v>42</v>
      </c>
      <c r="E59" s="1">
        <v>842</v>
      </c>
      <c r="F59" s="1" t="s">
        <v>43</v>
      </c>
      <c r="G59" s="1" t="s">
        <v>65</v>
      </c>
      <c r="H59" s="1">
        <v>251.5</v>
      </c>
      <c r="I59" s="4">
        <v>44925</v>
      </c>
      <c r="L59" s="1">
        <v>17371</v>
      </c>
      <c r="M59" s="4"/>
      <c r="R59" s="38" t="s">
        <v>136</v>
      </c>
      <c r="S59" s="39" t="s">
        <v>137</v>
      </c>
      <c r="Z59" s="10">
        <f t="shared" si="0"/>
        <v>276.64999999999998</v>
      </c>
      <c r="AA59" s="1">
        <v>251.5</v>
      </c>
      <c r="AB59" s="12">
        <v>10</v>
      </c>
      <c r="AC59" s="11">
        <v>25.150000000000002</v>
      </c>
      <c r="AD59" s="11">
        <v>25.150000000000002</v>
      </c>
      <c r="AE59" s="11"/>
      <c r="AF59" s="11"/>
    </row>
    <row r="60" spans="1:32" s="1" customFormat="1" ht="12.75" x14ac:dyDescent="0.2">
      <c r="A60" s="1">
        <v>2022</v>
      </c>
      <c r="B60" s="1" t="s">
        <v>64</v>
      </c>
      <c r="C60" s="1" t="s">
        <v>41</v>
      </c>
      <c r="D60" s="1" t="s">
        <v>42</v>
      </c>
      <c r="E60" s="1">
        <v>842</v>
      </c>
      <c r="F60" s="1" t="s">
        <v>43</v>
      </c>
      <c r="G60" s="1" t="s">
        <v>65</v>
      </c>
      <c r="H60" s="1">
        <v>897.34</v>
      </c>
      <c r="I60" s="4">
        <v>44925</v>
      </c>
      <c r="L60" s="1">
        <v>1206</v>
      </c>
      <c r="M60" s="4"/>
      <c r="R60" s="38" t="s">
        <v>140</v>
      </c>
      <c r="S60" s="39" t="s">
        <v>141</v>
      </c>
      <c r="Z60" s="10">
        <f t="shared" si="0"/>
        <v>987.07400000000007</v>
      </c>
      <c r="AA60" s="1">
        <v>897.34</v>
      </c>
      <c r="AB60" s="12">
        <v>10</v>
      </c>
      <c r="AC60" s="11">
        <v>89.734000000000009</v>
      </c>
      <c r="AD60" s="11">
        <v>89.734000000000009</v>
      </c>
      <c r="AE60" s="11"/>
      <c r="AF60" s="11"/>
    </row>
    <row r="61" spans="1:32" s="1" customFormat="1" ht="12.75" x14ac:dyDescent="0.2">
      <c r="A61" s="1">
        <v>2022</v>
      </c>
      <c r="B61" s="1" t="s">
        <v>64</v>
      </c>
      <c r="C61" s="1" t="s">
        <v>41</v>
      </c>
      <c r="D61" s="1" t="s">
        <v>42</v>
      </c>
      <c r="E61" s="1">
        <v>842</v>
      </c>
      <c r="F61" s="1" t="s">
        <v>142</v>
      </c>
      <c r="G61" s="1" t="s">
        <v>143</v>
      </c>
      <c r="H61" s="1">
        <v>591.17999999999995</v>
      </c>
      <c r="I61" s="4">
        <v>44926</v>
      </c>
      <c r="L61" s="1">
        <v>32</v>
      </c>
      <c r="M61" s="4"/>
      <c r="S61" s="1" t="s">
        <v>144</v>
      </c>
      <c r="Z61" s="10">
        <v>-591.17999999999995</v>
      </c>
      <c r="AB61" s="12"/>
      <c r="AC61" s="11">
        <v>-591.17999999999995</v>
      </c>
      <c r="AD61" s="11"/>
      <c r="AE61" s="11"/>
      <c r="AF61" s="11"/>
    </row>
    <row r="62" spans="1:32" x14ac:dyDescent="0.25">
      <c r="AA62" s="14"/>
    </row>
    <row r="67" spans="27:27" x14ac:dyDescent="0.25">
      <c r="AA67" s="14"/>
    </row>
  </sheetData>
  <mergeCells count="31"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E1:AE2"/>
    <mergeCell ref="S1:S2"/>
    <mergeCell ref="T1:T2"/>
    <mergeCell ref="U1:U2"/>
    <mergeCell ref="V1:V2"/>
    <mergeCell ref="W1:W2"/>
    <mergeCell ref="X1:Y1"/>
    <mergeCell ref="Z1:Z2"/>
    <mergeCell ref="AA1:AA2"/>
    <mergeCell ref="AB1:AB2"/>
    <mergeCell ref="AC1:AC2"/>
    <mergeCell ref="AD1:AD2"/>
    <mergeCell ref="AN1:AO1"/>
    <mergeCell ref="AP1:AP2"/>
    <mergeCell ref="AF1:AF2"/>
    <mergeCell ref="AG1:AJ1"/>
    <mergeCell ref="AK1:AK2"/>
    <mergeCell ref="AL1:AL2"/>
    <mergeCell ref="AM1:AM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51"/>
  <sheetViews>
    <sheetView topLeftCell="Z29" workbookViewId="0">
      <selection sqref="A1:AM51"/>
    </sheetView>
  </sheetViews>
  <sheetFormatPr baseColWidth="10" defaultRowHeight="15" x14ac:dyDescent="0.25"/>
  <sheetData>
    <row r="1" spans="1:39" x14ac:dyDescent="0.25">
      <c r="A1" s="1">
        <v>2022</v>
      </c>
      <c r="B1" s="1" t="s">
        <v>64</v>
      </c>
      <c r="C1" s="1" t="s">
        <v>41</v>
      </c>
      <c r="D1" s="1" t="s">
        <v>42</v>
      </c>
      <c r="E1" s="1">
        <v>842</v>
      </c>
      <c r="F1" s="1" t="s">
        <v>43</v>
      </c>
      <c r="G1" s="1" t="s">
        <v>65</v>
      </c>
      <c r="H1" s="1">
        <v>368.64</v>
      </c>
      <c r="I1" s="4">
        <v>44835</v>
      </c>
      <c r="J1" s="1"/>
      <c r="K1" s="1"/>
      <c r="L1" s="1">
        <v>57826</v>
      </c>
      <c r="M1" s="4">
        <v>44835</v>
      </c>
      <c r="N1" s="1"/>
      <c r="O1" s="1" t="s">
        <v>44</v>
      </c>
      <c r="P1" s="1" t="s">
        <v>44</v>
      </c>
      <c r="Q1" s="1" t="s">
        <v>44</v>
      </c>
      <c r="R1" s="1" t="s">
        <v>66</v>
      </c>
      <c r="S1" s="1" t="s">
        <v>71</v>
      </c>
      <c r="T1" s="1" t="s">
        <v>45</v>
      </c>
      <c r="U1" s="1" t="s">
        <v>46</v>
      </c>
      <c r="V1" s="1" t="s">
        <v>46</v>
      </c>
      <c r="W1" s="1"/>
      <c r="X1" s="1"/>
      <c r="Y1" s="1"/>
      <c r="Z1" s="10">
        <v>405.50399999999996</v>
      </c>
      <c r="AA1" s="1">
        <v>368.64</v>
      </c>
      <c r="AB1" s="13">
        <v>10</v>
      </c>
      <c r="AC1" s="11">
        <v>36.863999999999997</v>
      </c>
      <c r="AD1" s="11">
        <v>36.863999999999997</v>
      </c>
      <c r="AE1" s="1"/>
      <c r="AF1" s="1"/>
      <c r="AG1" s="1"/>
      <c r="AH1" s="1"/>
      <c r="AI1" s="1"/>
      <c r="AJ1" s="1"/>
      <c r="AK1" s="1"/>
      <c r="AL1" s="1"/>
      <c r="AM1" s="1"/>
    </row>
    <row r="2" spans="1:39" x14ac:dyDescent="0.25">
      <c r="A2" s="1">
        <v>2022</v>
      </c>
      <c r="B2" s="1" t="s">
        <v>64</v>
      </c>
      <c r="C2" s="1" t="s">
        <v>41</v>
      </c>
      <c r="D2" s="1" t="s">
        <v>42</v>
      </c>
      <c r="E2" s="1">
        <v>842</v>
      </c>
      <c r="F2" s="1" t="s">
        <v>43</v>
      </c>
      <c r="G2" s="1" t="s">
        <v>65</v>
      </c>
      <c r="H2" s="1">
        <v>33.9</v>
      </c>
      <c r="I2" s="4">
        <v>44835</v>
      </c>
      <c r="J2" s="1"/>
      <c r="K2" s="1"/>
      <c r="L2" s="1">
        <v>6896</v>
      </c>
      <c r="M2" s="4">
        <v>44835</v>
      </c>
      <c r="N2" s="1"/>
      <c r="O2" s="1"/>
      <c r="P2" s="1"/>
      <c r="Q2" s="1"/>
      <c r="R2" s="1" t="s">
        <v>67</v>
      </c>
      <c r="S2" s="1" t="s">
        <v>72</v>
      </c>
      <c r="T2" s="1" t="s">
        <v>45</v>
      </c>
      <c r="U2" s="1" t="s">
        <v>46</v>
      </c>
      <c r="V2" s="1" t="s">
        <v>46</v>
      </c>
      <c r="W2" s="1"/>
      <c r="X2" s="1"/>
      <c r="Y2" s="1"/>
      <c r="Z2" s="10">
        <v>37.29</v>
      </c>
      <c r="AA2" s="1">
        <v>33.9</v>
      </c>
      <c r="AB2" s="13">
        <v>10</v>
      </c>
      <c r="AC2" s="11">
        <v>3.39</v>
      </c>
      <c r="AD2" s="11">
        <v>3.39</v>
      </c>
      <c r="AE2" s="1"/>
      <c r="AF2" s="1"/>
      <c r="AG2" s="1"/>
      <c r="AH2" s="1"/>
      <c r="AI2" s="1"/>
      <c r="AJ2" s="1"/>
      <c r="AK2" s="1"/>
      <c r="AL2" s="1"/>
      <c r="AM2" s="1"/>
    </row>
    <row r="3" spans="1:39" x14ac:dyDescent="0.25">
      <c r="A3" s="1">
        <v>2022</v>
      </c>
      <c r="B3" s="1" t="s">
        <v>64</v>
      </c>
      <c r="C3" s="1" t="s">
        <v>41</v>
      </c>
      <c r="D3" s="1" t="s">
        <v>42</v>
      </c>
      <c r="E3" s="1">
        <v>842</v>
      </c>
      <c r="F3" s="1" t="s">
        <v>43</v>
      </c>
      <c r="G3" s="1" t="s">
        <v>65</v>
      </c>
      <c r="H3" s="1">
        <v>8338.7999999999993</v>
      </c>
      <c r="I3" s="4">
        <v>44837</v>
      </c>
      <c r="J3" s="1"/>
      <c r="K3" s="1"/>
      <c r="L3" s="1" t="s">
        <v>75</v>
      </c>
      <c r="M3" s="4">
        <v>44837</v>
      </c>
      <c r="N3" s="1"/>
      <c r="O3" s="1"/>
      <c r="P3" s="1"/>
      <c r="Q3" s="1"/>
      <c r="R3" s="1" t="s">
        <v>68</v>
      </c>
      <c r="S3" s="1" t="s">
        <v>90</v>
      </c>
      <c r="T3" s="1" t="s">
        <v>45</v>
      </c>
      <c r="U3" s="1" t="s">
        <v>46</v>
      </c>
      <c r="V3" s="1" t="s">
        <v>46</v>
      </c>
      <c r="W3" s="1"/>
      <c r="X3" s="1"/>
      <c r="Y3" s="1"/>
      <c r="Z3" s="10">
        <v>10089.9</v>
      </c>
      <c r="AA3" s="1">
        <v>8338.7999999999993</v>
      </c>
      <c r="AB3" s="12">
        <v>21</v>
      </c>
      <c r="AC3" s="11">
        <v>1751.1</v>
      </c>
      <c r="AD3" s="11">
        <v>1751.1</v>
      </c>
      <c r="AE3" s="1"/>
      <c r="AF3" s="1"/>
      <c r="AG3" s="1"/>
      <c r="AH3" s="1"/>
      <c r="AI3" s="1"/>
      <c r="AJ3" s="1"/>
      <c r="AK3" s="1"/>
      <c r="AL3" s="1"/>
      <c r="AM3" s="1"/>
    </row>
    <row r="4" spans="1:39" x14ac:dyDescent="0.25">
      <c r="A4" s="1">
        <v>2022</v>
      </c>
      <c r="B4" s="1" t="s">
        <v>64</v>
      </c>
      <c r="C4" s="1" t="s">
        <v>41</v>
      </c>
      <c r="D4" s="1" t="s">
        <v>42</v>
      </c>
      <c r="E4" s="1">
        <v>842</v>
      </c>
      <c r="F4" s="1" t="s">
        <v>43</v>
      </c>
      <c r="G4" s="1" t="s">
        <v>65</v>
      </c>
      <c r="H4" s="1">
        <v>686.89</v>
      </c>
      <c r="I4" s="4">
        <v>44837</v>
      </c>
      <c r="J4" s="1"/>
      <c r="K4" s="1"/>
      <c r="L4" s="1" t="s">
        <v>119</v>
      </c>
      <c r="M4" s="4">
        <v>44837</v>
      </c>
      <c r="N4" s="1"/>
      <c r="O4" s="1"/>
      <c r="P4" s="1"/>
      <c r="Q4" s="1"/>
      <c r="R4" s="1" t="s">
        <v>70</v>
      </c>
      <c r="S4" s="1" t="s">
        <v>74</v>
      </c>
      <c r="T4" s="1" t="s">
        <v>45</v>
      </c>
      <c r="U4" s="1" t="s">
        <v>46</v>
      </c>
      <c r="V4" s="1" t="s">
        <v>46</v>
      </c>
      <c r="W4" s="1"/>
      <c r="X4" s="1"/>
      <c r="Y4" s="1"/>
      <c r="Z4" s="10">
        <v>831.13689999999997</v>
      </c>
      <c r="AA4" s="1">
        <v>686.89</v>
      </c>
      <c r="AB4" s="12">
        <v>21</v>
      </c>
      <c r="AC4" s="11">
        <v>144.24689999999998</v>
      </c>
      <c r="AD4" s="11">
        <v>144.24689999999998</v>
      </c>
      <c r="AE4" s="1"/>
      <c r="AF4" s="1"/>
      <c r="AG4" s="1"/>
      <c r="AH4" s="1"/>
      <c r="AI4" s="1"/>
      <c r="AJ4" s="1"/>
      <c r="AK4" s="1"/>
      <c r="AL4" s="1"/>
      <c r="AM4" s="1"/>
    </row>
    <row r="5" spans="1:39" x14ac:dyDescent="0.25">
      <c r="A5" s="1">
        <v>2022</v>
      </c>
      <c r="B5" s="1" t="s">
        <v>64</v>
      </c>
      <c r="C5" s="1" t="s">
        <v>41</v>
      </c>
      <c r="D5" s="1" t="s">
        <v>42</v>
      </c>
      <c r="E5" s="1">
        <v>842</v>
      </c>
      <c r="F5" s="1" t="s">
        <v>43</v>
      </c>
      <c r="G5" s="1" t="s">
        <v>65</v>
      </c>
      <c r="H5" s="1">
        <v>15.69</v>
      </c>
      <c r="I5" s="4">
        <v>44838</v>
      </c>
      <c r="J5" s="1"/>
      <c r="K5" s="1"/>
      <c r="L5" s="1">
        <v>44697</v>
      </c>
      <c r="M5" s="4">
        <v>44838</v>
      </c>
      <c r="N5" s="1"/>
      <c r="O5" s="1"/>
      <c r="P5" s="1"/>
      <c r="Q5" s="1"/>
      <c r="R5" s="1" t="s">
        <v>69</v>
      </c>
      <c r="S5" s="1" t="s">
        <v>73</v>
      </c>
      <c r="T5" s="1" t="s">
        <v>45</v>
      </c>
      <c r="U5" s="1" t="s">
        <v>46</v>
      </c>
      <c r="V5" s="1" t="s">
        <v>46</v>
      </c>
      <c r="W5" s="1"/>
      <c r="X5" s="1"/>
      <c r="Y5" s="1"/>
      <c r="Z5" s="10">
        <v>18.9849</v>
      </c>
      <c r="AA5" s="1">
        <v>15.69</v>
      </c>
      <c r="AB5" s="12">
        <v>21</v>
      </c>
      <c r="AC5" s="11">
        <v>3.2948999999999997</v>
      </c>
      <c r="AD5" s="11">
        <v>3.2948999999999997</v>
      </c>
      <c r="AE5" s="1"/>
      <c r="AF5" s="1"/>
      <c r="AG5" s="1"/>
      <c r="AH5" s="1"/>
      <c r="AI5" s="1"/>
      <c r="AJ5" s="1"/>
      <c r="AK5" s="1"/>
      <c r="AL5" s="1"/>
      <c r="AM5" s="1"/>
    </row>
    <row r="6" spans="1:39" x14ac:dyDescent="0.25">
      <c r="A6" s="1">
        <v>2022</v>
      </c>
      <c r="B6" s="1" t="s">
        <v>64</v>
      </c>
      <c r="C6" s="1" t="s">
        <v>41</v>
      </c>
      <c r="D6" s="1" t="s">
        <v>42</v>
      </c>
      <c r="E6" s="1">
        <v>842</v>
      </c>
      <c r="F6" s="1" t="s">
        <v>43</v>
      </c>
      <c r="G6" s="1" t="s">
        <v>65</v>
      </c>
      <c r="H6" s="1">
        <v>123.89</v>
      </c>
      <c r="I6" s="4">
        <v>44839</v>
      </c>
      <c r="J6" s="1"/>
      <c r="K6" s="1"/>
      <c r="L6" s="1">
        <v>3125133</v>
      </c>
      <c r="M6" s="4">
        <v>44839</v>
      </c>
      <c r="N6" s="1"/>
      <c r="O6" s="1"/>
      <c r="P6" s="1"/>
      <c r="Q6" s="1"/>
      <c r="R6" s="1" t="s">
        <v>83</v>
      </c>
      <c r="S6" s="1" t="s">
        <v>82</v>
      </c>
      <c r="T6" s="1" t="s">
        <v>45</v>
      </c>
      <c r="U6" s="1" t="s">
        <v>46</v>
      </c>
      <c r="V6" s="1" t="s">
        <v>46</v>
      </c>
      <c r="W6" s="1"/>
      <c r="X6" s="1"/>
      <c r="Y6" s="1"/>
      <c r="Z6" s="10">
        <v>149.9</v>
      </c>
      <c r="AA6" s="1">
        <v>123.89</v>
      </c>
      <c r="AB6" s="12">
        <v>21</v>
      </c>
      <c r="AC6" s="11">
        <v>26.01</v>
      </c>
      <c r="AD6" s="11">
        <v>26.01</v>
      </c>
      <c r="AE6" s="1"/>
      <c r="AF6" s="1"/>
      <c r="AG6" s="1"/>
      <c r="AH6" s="1"/>
      <c r="AI6" s="1"/>
      <c r="AJ6" s="1"/>
      <c r="AK6" s="1"/>
      <c r="AL6" s="1"/>
      <c r="AM6" s="1"/>
    </row>
    <row r="7" spans="1:39" x14ac:dyDescent="0.25">
      <c r="A7" s="1">
        <v>2022</v>
      </c>
      <c r="B7" s="1" t="s">
        <v>64</v>
      </c>
      <c r="C7" s="1" t="s">
        <v>41</v>
      </c>
      <c r="D7" s="1" t="s">
        <v>42</v>
      </c>
      <c r="E7" s="1">
        <v>842</v>
      </c>
      <c r="F7" s="1" t="s">
        <v>43</v>
      </c>
      <c r="G7" s="1" t="s">
        <v>65</v>
      </c>
      <c r="H7" s="1">
        <v>23.88</v>
      </c>
      <c r="I7" s="4">
        <v>44840</v>
      </c>
      <c r="J7" s="1"/>
      <c r="K7" s="1"/>
      <c r="L7" s="1">
        <v>401</v>
      </c>
      <c r="M7" s="4">
        <v>44840</v>
      </c>
      <c r="N7" s="1"/>
      <c r="O7" s="1"/>
      <c r="P7" s="1"/>
      <c r="Q7" s="1"/>
      <c r="R7" s="1" t="s">
        <v>76</v>
      </c>
      <c r="S7" s="1" t="s">
        <v>77</v>
      </c>
      <c r="T7" s="1" t="s">
        <v>45</v>
      </c>
      <c r="U7" s="1" t="s">
        <v>46</v>
      </c>
      <c r="V7" s="1" t="s">
        <v>46</v>
      </c>
      <c r="W7" s="1"/>
      <c r="X7" s="1"/>
      <c r="Y7" s="1"/>
      <c r="Z7" s="10">
        <v>28.89</v>
      </c>
      <c r="AA7" s="1">
        <v>23.88</v>
      </c>
      <c r="AB7" s="12">
        <v>21</v>
      </c>
      <c r="AC7" s="11">
        <v>5.01</v>
      </c>
      <c r="AD7" s="11">
        <v>5.01</v>
      </c>
      <c r="AE7" s="1"/>
      <c r="AF7" s="1"/>
      <c r="AG7" s="1"/>
      <c r="AH7" s="1"/>
      <c r="AI7" s="1"/>
      <c r="AJ7" s="1"/>
      <c r="AK7" s="1"/>
      <c r="AL7" s="1"/>
      <c r="AM7" s="1"/>
    </row>
    <row r="8" spans="1:39" x14ac:dyDescent="0.25">
      <c r="A8" s="1">
        <v>2022</v>
      </c>
      <c r="B8" s="1" t="s">
        <v>64</v>
      </c>
      <c r="C8" s="1" t="s">
        <v>41</v>
      </c>
      <c r="D8" s="1" t="s">
        <v>42</v>
      </c>
      <c r="E8" s="1">
        <v>842</v>
      </c>
      <c r="F8" s="1" t="s">
        <v>43</v>
      </c>
      <c r="G8" s="1" t="s">
        <v>65</v>
      </c>
      <c r="H8" s="1">
        <v>70.989999999999995</v>
      </c>
      <c r="I8" s="4">
        <v>44840</v>
      </c>
      <c r="J8" s="1"/>
      <c r="K8" s="1"/>
      <c r="L8" s="1">
        <v>11174</v>
      </c>
      <c r="M8" s="4">
        <v>44840</v>
      </c>
      <c r="N8" s="1"/>
      <c r="O8" s="1"/>
      <c r="P8" s="1"/>
      <c r="Q8" s="1"/>
      <c r="R8" s="1" t="s">
        <v>85</v>
      </c>
      <c r="S8" s="1" t="s">
        <v>84</v>
      </c>
      <c r="T8" s="1" t="s">
        <v>45</v>
      </c>
      <c r="U8" s="1" t="s">
        <v>46</v>
      </c>
      <c r="V8" s="1" t="s">
        <v>46</v>
      </c>
      <c r="W8" s="1"/>
      <c r="X8" s="1"/>
      <c r="Y8" s="1"/>
      <c r="Z8" s="10">
        <v>85.9</v>
      </c>
      <c r="AA8" s="1">
        <v>70.989999999999995</v>
      </c>
      <c r="AB8" s="12">
        <v>21</v>
      </c>
      <c r="AC8" s="11">
        <v>14.91</v>
      </c>
      <c r="AD8" s="11">
        <v>14.91</v>
      </c>
      <c r="AE8" s="1"/>
      <c r="AF8" s="1"/>
      <c r="AG8" s="1"/>
      <c r="AH8" s="1"/>
      <c r="AI8" s="1"/>
      <c r="AJ8" s="1"/>
      <c r="AK8" s="1"/>
      <c r="AL8" s="1"/>
      <c r="AM8" s="1"/>
    </row>
    <row r="9" spans="1:39" x14ac:dyDescent="0.25">
      <c r="A9" s="1">
        <v>2022</v>
      </c>
      <c r="B9" s="1" t="s">
        <v>64</v>
      </c>
      <c r="C9" s="1" t="s">
        <v>41</v>
      </c>
      <c r="D9" s="1" t="s">
        <v>42</v>
      </c>
      <c r="E9" s="1">
        <v>842</v>
      </c>
      <c r="F9" s="1" t="s">
        <v>43</v>
      </c>
      <c r="G9" s="1" t="s">
        <v>65</v>
      </c>
      <c r="H9" s="1">
        <v>565.82000000000005</v>
      </c>
      <c r="I9" s="4">
        <v>44841</v>
      </c>
      <c r="J9" s="1"/>
      <c r="K9" s="1"/>
      <c r="L9" s="1">
        <v>3</v>
      </c>
      <c r="M9" s="4">
        <v>44841</v>
      </c>
      <c r="N9" s="1"/>
      <c r="O9" s="1"/>
      <c r="P9" s="1"/>
      <c r="Q9" s="1"/>
      <c r="R9" s="1" t="s">
        <v>79</v>
      </c>
      <c r="S9" s="1" t="s">
        <v>78</v>
      </c>
      <c r="T9" s="1" t="s">
        <v>45</v>
      </c>
      <c r="U9" s="1" t="s">
        <v>46</v>
      </c>
      <c r="V9" s="1" t="s">
        <v>46</v>
      </c>
      <c r="W9" s="1"/>
      <c r="X9" s="1"/>
      <c r="Y9" s="1"/>
      <c r="Z9" s="10">
        <v>622.4</v>
      </c>
      <c r="AA9" s="1">
        <v>565.82000000000005</v>
      </c>
      <c r="AB9" s="13">
        <v>10</v>
      </c>
      <c r="AC9" s="11">
        <v>56.58</v>
      </c>
      <c r="AD9" s="11">
        <v>56.58</v>
      </c>
      <c r="AE9" s="1"/>
      <c r="AF9" s="1"/>
      <c r="AG9" s="1"/>
      <c r="AH9" s="1"/>
      <c r="AI9" s="1"/>
      <c r="AJ9" s="1"/>
      <c r="AK9" s="1"/>
      <c r="AL9" s="1"/>
      <c r="AM9" s="1"/>
    </row>
    <row r="10" spans="1:39" x14ac:dyDescent="0.25">
      <c r="A10" s="1">
        <v>2022</v>
      </c>
      <c r="B10" s="1" t="s">
        <v>64</v>
      </c>
      <c r="C10" s="1" t="s">
        <v>41</v>
      </c>
      <c r="D10" s="1" t="s">
        <v>42</v>
      </c>
      <c r="E10" s="1">
        <v>842</v>
      </c>
      <c r="F10" s="1" t="s">
        <v>43</v>
      </c>
      <c r="G10" s="1" t="s">
        <v>65</v>
      </c>
      <c r="H10" s="1">
        <v>95.13</v>
      </c>
      <c r="I10" s="4">
        <v>44842</v>
      </c>
      <c r="J10" s="1"/>
      <c r="K10" s="1"/>
      <c r="L10" s="1">
        <v>644</v>
      </c>
      <c r="M10" s="4">
        <v>44842</v>
      </c>
      <c r="N10" s="1"/>
      <c r="O10" s="1"/>
      <c r="P10" s="1"/>
      <c r="Q10" s="1"/>
      <c r="R10" s="1" t="s">
        <v>81</v>
      </c>
      <c r="S10" s="1" t="s">
        <v>80</v>
      </c>
      <c r="T10" s="1" t="s">
        <v>45</v>
      </c>
      <c r="U10" s="1" t="s">
        <v>46</v>
      </c>
      <c r="V10" s="1" t="s">
        <v>46</v>
      </c>
      <c r="W10" s="1"/>
      <c r="X10" s="1"/>
      <c r="Y10" s="1"/>
      <c r="Z10" s="10">
        <v>104.64</v>
      </c>
      <c r="AA10" s="1">
        <v>95.13</v>
      </c>
      <c r="AB10" s="13">
        <v>10</v>
      </c>
      <c r="AC10" s="11">
        <v>9.51</v>
      </c>
      <c r="AD10" s="11">
        <v>9.51</v>
      </c>
      <c r="AE10" s="1"/>
      <c r="AF10" s="1"/>
      <c r="AG10" s="1"/>
      <c r="AH10" s="1"/>
      <c r="AI10" s="1"/>
      <c r="AJ10" s="1"/>
      <c r="AK10" s="1"/>
      <c r="AL10" s="1"/>
      <c r="AM10" s="1"/>
    </row>
    <row r="11" spans="1:39" x14ac:dyDescent="0.25">
      <c r="A11" s="1">
        <v>2022</v>
      </c>
      <c r="B11" s="1" t="s">
        <v>64</v>
      </c>
      <c r="C11" s="1" t="s">
        <v>41</v>
      </c>
      <c r="D11" s="1" t="s">
        <v>42</v>
      </c>
      <c r="E11" s="1">
        <v>842</v>
      </c>
      <c r="F11" s="1" t="s">
        <v>43</v>
      </c>
      <c r="G11" s="1" t="s">
        <v>65</v>
      </c>
      <c r="H11" s="1">
        <v>58.84</v>
      </c>
      <c r="I11" s="4">
        <v>44842</v>
      </c>
      <c r="J11" s="1"/>
      <c r="K11" s="1"/>
      <c r="L11" s="1">
        <v>96950</v>
      </c>
      <c r="M11" s="4">
        <v>44842</v>
      </c>
      <c r="N11" s="1"/>
      <c r="O11" s="1"/>
      <c r="P11" s="1"/>
      <c r="Q11" s="1"/>
      <c r="R11" s="1" t="s">
        <v>87</v>
      </c>
      <c r="S11" s="1" t="s">
        <v>86</v>
      </c>
      <c r="T11" s="1" t="s">
        <v>45</v>
      </c>
      <c r="U11" s="1" t="s">
        <v>46</v>
      </c>
      <c r="V11" s="1" t="s">
        <v>46</v>
      </c>
      <c r="W11" s="1"/>
      <c r="X11" s="1"/>
      <c r="Y11" s="1"/>
      <c r="Z11" s="10">
        <v>71.2</v>
      </c>
      <c r="AA11" s="1">
        <v>58.84</v>
      </c>
      <c r="AB11" s="12">
        <v>21</v>
      </c>
      <c r="AC11" s="11">
        <v>12.36</v>
      </c>
      <c r="AD11" s="11">
        <v>12.36</v>
      </c>
      <c r="AE11" s="1"/>
      <c r="AF11" s="1"/>
      <c r="AG11" s="1"/>
      <c r="AH11" s="1"/>
      <c r="AI11" s="1"/>
      <c r="AJ11" s="1"/>
      <c r="AK11" s="1"/>
      <c r="AL11" s="1"/>
      <c r="AM11" s="1"/>
    </row>
    <row r="12" spans="1:39" x14ac:dyDescent="0.25">
      <c r="A12" s="1">
        <v>2022</v>
      </c>
      <c r="B12" s="1" t="s">
        <v>64</v>
      </c>
      <c r="C12" s="1" t="s">
        <v>41</v>
      </c>
      <c r="D12" s="1" t="s">
        <v>42</v>
      </c>
      <c r="E12" s="1">
        <v>842</v>
      </c>
      <c r="F12" s="1" t="s">
        <v>43</v>
      </c>
      <c r="G12" s="1" t="s">
        <v>65</v>
      </c>
      <c r="H12" s="1">
        <v>2501.64</v>
      </c>
      <c r="I12" s="4">
        <v>44845</v>
      </c>
      <c r="J12" s="1"/>
      <c r="K12" s="1"/>
      <c r="L12" s="1" t="s">
        <v>88</v>
      </c>
      <c r="M12" s="4">
        <v>44845</v>
      </c>
      <c r="N12" s="1"/>
      <c r="O12" s="1"/>
      <c r="P12" s="1"/>
      <c r="Q12" s="1"/>
      <c r="R12" s="1" t="s">
        <v>68</v>
      </c>
      <c r="S12" s="1" t="s">
        <v>90</v>
      </c>
      <c r="T12" s="1" t="s">
        <v>45</v>
      </c>
      <c r="U12" s="1" t="s">
        <v>46</v>
      </c>
      <c r="V12" s="1" t="s">
        <v>46</v>
      </c>
      <c r="W12" s="1"/>
      <c r="X12" s="1"/>
      <c r="Y12" s="1"/>
      <c r="Z12" s="10">
        <v>3026.97</v>
      </c>
      <c r="AA12" s="1">
        <v>2501.64</v>
      </c>
      <c r="AB12" s="12">
        <v>21</v>
      </c>
      <c r="AC12" s="11">
        <v>525.33000000000004</v>
      </c>
      <c r="AD12" s="11">
        <v>525.33000000000004</v>
      </c>
      <c r="AE12" s="1"/>
      <c r="AF12" s="1"/>
      <c r="AG12" s="1"/>
      <c r="AH12" s="1"/>
      <c r="AI12" s="1"/>
      <c r="AJ12" s="1"/>
      <c r="AK12" s="1"/>
      <c r="AL12" s="1"/>
      <c r="AM12" s="1"/>
    </row>
    <row r="13" spans="1:39" x14ac:dyDescent="0.25">
      <c r="A13" s="1">
        <v>2022</v>
      </c>
      <c r="B13" s="1" t="s">
        <v>64</v>
      </c>
      <c r="C13" s="1" t="s">
        <v>41</v>
      </c>
      <c r="D13" s="1" t="s">
        <v>42</v>
      </c>
      <c r="E13" s="1">
        <v>842</v>
      </c>
      <c r="F13" s="1" t="s">
        <v>43</v>
      </c>
      <c r="G13" s="1" t="s">
        <v>65</v>
      </c>
      <c r="H13" s="1">
        <v>15.69</v>
      </c>
      <c r="I13" s="4">
        <v>44851</v>
      </c>
      <c r="J13" s="1"/>
      <c r="K13" s="1"/>
      <c r="L13" s="1">
        <v>46631</v>
      </c>
      <c r="M13" s="4">
        <v>44851</v>
      </c>
      <c r="N13" s="1"/>
      <c r="O13" s="1"/>
      <c r="P13" s="1"/>
      <c r="Q13" s="1"/>
      <c r="R13" s="1" t="s">
        <v>69</v>
      </c>
      <c r="S13" s="1" t="s">
        <v>73</v>
      </c>
      <c r="T13" s="1" t="s">
        <v>45</v>
      </c>
      <c r="U13" s="1" t="s">
        <v>46</v>
      </c>
      <c r="V13" s="1" t="s">
        <v>46</v>
      </c>
      <c r="W13" s="1"/>
      <c r="X13" s="1"/>
      <c r="Y13" s="1"/>
      <c r="Z13" s="10">
        <v>18.9849</v>
      </c>
      <c r="AA13" s="1">
        <v>15.69</v>
      </c>
      <c r="AB13" s="12">
        <v>21</v>
      </c>
      <c r="AC13" s="11">
        <v>3.2948999999999997</v>
      </c>
      <c r="AD13" s="11">
        <v>3.2948999999999997</v>
      </c>
      <c r="AE13" s="1"/>
      <c r="AF13" s="1"/>
      <c r="AG13" s="1"/>
      <c r="AH13" s="1"/>
      <c r="AI13" s="1"/>
      <c r="AJ13" s="1"/>
      <c r="AK13" s="1"/>
      <c r="AL13" s="1"/>
      <c r="AM13" s="1"/>
    </row>
    <row r="14" spans="1:39" x14ac:dyDescent="0.25">
      <c r="A14" s="1">
        <v>2022</v>
      </c>
      <c r="B14" s="1" t="s">
        <v>64</v>
      </c>
      <c r="C14" s="1" t="s">
        <v>41</v>
      </c>
      <c r="D14" s="1" t="s">
        <v>42</v>
      </c>
      <c r="E14" s="1">
        <v>842</v>
      </c>
      <c r="F14" s="1" t="s">
        <v>43</v>
      </c>
      <c r="G14" s="1" t="s">
        <v>65</v>
      </c>
      <c r="H14" s="1">
        <v>2501.64</v>
      </c>
      <c r="I14" s="4">
        <v>44851</v>
      </c>
      <c r="J14" s="1"/>
      <c r="K14" s="1"/>
      <c r="L14" s="1" t="s">
        <v>89</v>
      </c>
      <c r="M14" s="4">
        <v>44851</v>
      </c>
      <c r="N14" s="1"/>
      <c r="O14" s="1"/>
      <c r="P14" s="1"/>
      <c r="Q14" s="1"/>
      <c r="R14" s="1" t="s">
        <v>68</v>
      </c>
      <c r="S14" s="1" t="s">
        <v>90</v>
      </c>
      <c r="T14" s="1" t="s">
        <v>45</v>
      </c>
      <c r="U14" s="1" t="s">
        <v>46</v>
      </c>
      <c r="V14" s="1" t="s">
        <v>46</v>
      </c>
      <c r="W14" s="1"/>
      <c r="X14" s="1"/>
      <c r="Y14" s="1"/>
      <c r="Z14" s="10">
        <v>3026.97</v>
      </c>
      <c r="AA14" s="1">
        <v>2501.64</v>
      </c>
      <c r="AB14" s="12">
        <v>21</v>
      </c>
      <c r="AC14" s="11">
        <v>525.33000000000004</v>
      </c>
      <c r="AD14" s="11">
        <v>525.33000000000004</v>
      </c>
      <c r="AE14" s="1"/>
      <c r="AF14" s="1"/>
      <c r="AG14" s="1"/>
      <c r="AH14" s="1"/>
      <c r="AI14" s="1"/>
      <c r="AJ14" s="1"/>
      <c r="AK14" s="1"/>
      <c r="AL14" s="1"/>
      <c r="AM14" s="1"/>
    </row>
    <row r="15" spans="1:39" x14ac:dyDescent="0.25">
      <c r="A15" s="1">
        <v>2022</v>
      </c>
      <c r="B15" s="1" t="s">
        <v>64</v>
      </c>
      <c r="C15" s="1" t="s">
        <v>41</v>
      </c>
      <c r="D15" s="1" t="s">
        <v>42</v>
      </c>
      <c r="E15" s="1">
        <v>842</v>
      </c>
      <c r="F15" s="1" t="s">
        <v>43</v>
      </c>
      <c r="G15" s="1" t="s">
        <v>65</v>
      </c>
      <c r="H15" s="1">
        <v>10.15</v>
      </c>
      <c r="I15" s="4">
        <v>44853</v>
      </c>
      <c r="J15" s="1"/>
      <c r="K15" s="1"/>
      <c r="L15" s="1">
        <v>449054</v>
      </c>
      <c r="M15" s="4">
        <v>44853</v>
      </c>
      <c r="N15" s="1"/>
      <c r="O15" s="1"/>
      <c r="P15" s="1"/>
      <c r="Q15" s="1"/>
      <c r="R15" t="s">
        <v>91</v>
      </c>
      <c r="S15" s="1" t="s">
        <v>92</v>
      </c>
      <c r="T15" s="1" t="s">
        <v>45</v>
      </c>
      <c r="U15" s="1" t="s">
        <v>46</v>
      </c>
      <c r="V15" s="1" t="s">
        <v>46</v>
      </c>
      <c r="W15" s="1"/>
      <c r="X15" s="1"/>
      <c r="Y15" s="1"/>
      <c r="Z15" s="10">
        <v>12.28</v>
      </c>
      <c r="AA15" s="1">
        <v>10.15</v>
      </c>
      <c r="AB15" s="12">
        <v>21</v>
      </c>
      <c r="AC15" s="11">
        <v>2.13</v>
      </c>
      <c r="AD15" s="11">
        <v>2.13</v>
      </c>
      <c r="AE15" s="1"/>
      <c r="AF15" s="1"/>
      <c r="AG15" s="1"/>
      <c r="AH15" s="1"/>
      <c r="AI15" s="1"/>
      <c r="AJ15" s="1"/>
      <c r="AK15" s="1"/>
      <c r="AL15" s="1"/>
      <c r="AM15" s="1"/>
    </row>
    <row r="16" spans="1:39" x14ac:dyDescent="0.25">
      <c r="A16" s="1">
        <v>2022</v>
      </c>
      <c r="B16" s="1" t="s">
        <v>64</v>
      </c>
      <c r="C16" s="1" t="s">
        <v>41</v>
      </c>
      <c r="D16" s="1" t="s">
        <v>42</v>
      </c>
      <c r="E16" s="1">
        <v>842</v>
      </c>
      <c r="F16" s="1" t="s">
        <v>43</v>
      </c>
      <c r="G16" s="1" t="s">
        <v>65</v>
      </c>
      <c r="H16" s="1">
        <v>24.75</v>
      </c>
      <c r="I16" s="4">
        <v>44857</v>
      </c>
      <c r="J16" s="1"/>
      <c r="K16" s="1"/>
      <c r="L16" s="1">
        <v>12080</v>
      </c>
      <c r="M16" s="4">
        <v>44857</v>
      </c>
      <c r="N16" s="1"/>
      <c r="O16" s="1"/>
      <c r="P16" s="1"/>
      <c r="Q16" s="1"/>
      <c r="R16" s="1" t="s">
        <v>85</v>
      </c>
      <c r="S16" s="1" t="s">
        <v>84</v>
      </c>
      <c r="T16" s="1" t="s">
        <v>45</v>
      </c>
      <c r="U16" s="1" t="s">
        <v>46</v>
      </c>
      <c r="V16" s="1" t="s">
        <v>46</v>
      </c>
      <c r="W16" s="1"/>
      <c r="X16" s="1"/>
      <c r="Y16" s="1"/>
      <c r="Z16" s="10">
        <v>29.95</v>
      </c>
      <c r="AA16" s="1">
        <v>24.75</v>
      </c>
      <c r="AB16" s="12">
        <v>21</v>
      </c>
      <c r="AC16" s="11">
        <v>5.2</v>
      </c>
      <c r="AD16" s="11">
        <v>5.2</v>
      </c>
      <c r="AE16" s="1"/>
      <c r="AF16" s="1"/>
      <c r="AG16" s="1"/>
      <c r="AH16" s="1"/>
      <c r="AI16" s="1"/>
      <c r="AJ16" s="1"/>
      <c r="AK16" s="1"/>
      <c r="AL16" s="1"/>
      <c r="AM16" s="1"/>
    </row>
    <row r="17" spans="1:39" x14ac:dyDescent="0.25">
      <c r="A17" s="1">
        <v>2022</v>
      </c>
      <c r="B17" s="1" t="s">
        <v>64</v>
      </c>
      <c r="C17" s="1" t="s">
        <v>41</v>
      </c>
      <c r="D17" s="1" t="s">
        <v>42</v>
      </c>
      <c r="E17" s="1">
        <v>842</v>
      </c>
      <c r="F17" s="1" t="s">
        <v>43</v>
      </c>
      <c r="G17" s="1" t="s">
        <v>65</v>
      </c>
      <c r="H17" s="1">
        <v>123.97</v>
      </c>
      <c r="I17" s="4">
        <v>44858</v>
      </c>
      <c r="J17" s="1"/>
      <c r="K17" s="1"/>
      <c r="L17" s="1" t="s">
        <v>93</v>
      </c>
      <c r="M17" s="4">
        <v>44858</v>
      </c>
      <c r="N17" s="1"/>
      <c r="O17" s="1"/>
      <c r="P17" s="1"/>
      <c r="Q17" s="1"/>
      <c r="R17" s="1" t="s">
        <v>94</v>
      </c>
      <c r="S17" s="1" t="s">
        <v>95</v>
      </c>
      <c r="T17" s="1" t="s">
        <v>45</v>
      </c>
      <c r="U17" s="1" t="s">
        <v>46</v>
      </c>
      <c r="V17" s="1" t="s">
        <v>46</v>
      </c>
      <c r="W17" s="1"/>
      <c r="X17" s="1"/>
      <c r="Y17" s="1"/>
      <c r="Z17" s="10">
        <v>150</v>
      </c>
      <c r="AA17" s="1">
        <v>123.69</v>
      </c>
      <c r="AB17" s="12">
        <v>21</v>
      </c>
      <c r="AC17" s="11">
        <v>26.03</v>
      </c>
      <c r="AD17" s="11">
        <v>26.03</v>
      </c>
      <c r="AE17" s="1"/>
      <c r="AF17" s="1"/>
      <c r="AG17" s="1"/>
      <c r="AH17" s="1"/>
      <c r="AI17" s="1"/>
      <c r="AJ17" s="1"/>
      <c r="AK17" s="1"/>
      <c r="AL17" s="1"/>
      <c r="AM17" s="1"/>
    </row>
    <row r="18" spans="1:39" x14ac:dyDescent="0.25">
      <c r="A18" s="1">
        <v>2022</v>
      </c>
      <c r="B18" s="1" t="s">
        <v>64</v>
      </c>
      <c r="C18" s="1" t="s">
        <v>41</v>
      </c>
      <c r="D18" s="1" t="s">
        <v>42</v>
      </c>
      <c r="E18" s="1">
        <v>842</v>
      </c>
      <c r="F18" s="1" t="s">
        <v>43</v>
      </c>
      <c r="G18" s="1" t="s">
        <v>65</v>
      </c>
      <c r="H18" s="1">
        <v>37.950000000000003</v>
      </c>
      <c r="I18" s="4">
        <v>44862</v>
      </c>
      <c r="J18" s="1"/>
      <c r="K18" s="1"/>
      <c r="L18" s="1">
        <v>2392</v>
      </c>
      <c r="M18" s="4">
        <v>44862</v>
      </c>
      <c r="N18" s="1"/>
      <c r="O18" s="1"/>
      <c r="P18" s="1"/>
      <c r="Q18" s="1"/>
      <c r="R18" s="1" t="s">
        <v>76</v>
      </c>
      <c r="S18" s="1" t="s">
        <v>77</v>
      </c>
      <c r="T18" s="1" t="s">
        <v>45</v>
      </c>
      <c r="U18" s="1" t="s">
        <v>46</v>
      </c>
      <c r="V18" s="1" t="s">
        <v>46</v>
      </c>
      <c r="W18" s="1"/>
      <c r="X18" s="1"/>
      <c r="Y18" s="1"/>
      <c r="Z18" s="10">
        <v>45.92</v>
      </c>
      <c r="AA18" s="1">
        <v>37.950000000000003</v>
      </c>
      <c r="AB18" s="12">
        <v>21</v>
      </c>
      <c r="AC18" s="11">
        <v>7.97</v>
      </c>
      <c r="AD18" s="11">
        <v>7.97</v>
      </c>
      <c r="AE18" s="1"/>
      <c r="AF18" s="1"/>
      <c r="AG18" s="1"/>
      <c r="AH18" s="1"/>
      <c r="AI18" s="1"/>
      <c r="AJ18" s="1"/>
      <c r="AK18" s="1"/>
      <c r="AL18" s="1"/>
      <c r="AM18" s="1"/>
    </row>
    <row r="19" spans="1:39" x14ac:dyDescent="0.25">
      <c r="A19" s="1">
        <v>2022</v>
      </c>
      <c r="B19" s="1" t="s">
        <v>64</v>
      </c>
      <c r="C19" s="1" t="s">
        <v>41</v>
      </c>
      <c r="D19" s="1" t="s">
        <v>42</v>
      </c>
      <c r="E19" s="1">
        <v>842</v>
      </c>
      <c r="F19" s="1" t="s">
        <v>43</v>
      </c>
      <c r="G19" s="1" t="s">
        <v>65</v>
      </c>
      <c r="H19" s="1">
        <v>132.21</v>
      </c>
      <c r="I19" s="4">
        <v>44866</v>
      </c>
      <c r="J19" s="1"/>
      <c r="K19" s="1"/>
      <c r="L19" s="1">
        <v>54268</v>
      </c>
      <c r="M19" s="4">
        <v>44866</v>
      </c>
      <c r="N19" s="1"/>
      <c r="O19" s="1"/>
      <c r="P19" s="1"/>
      <c r="Q19" s="1"/>
      <c r="R19" s="1" t="s">
        <v>96</v>
      </c>
      <c r="S19" s="1" t="s">
        <v>97</v>
      </c>
      <c r="T19" s="1" t="s">
        <v>45</v>
      </c>
      <c r="U19" s="1" t="s">
        <v>46</v>
      </c>
      <c r="V19" s="1" t="s">
        <v>46</v>
      </c>
      <c r="W19" s="1"/>
      <c r="X19" s="1"/>
      <c r="Y19" s="1"/>
      <c r="Z19" s="10">
        <v>159.97999999999999</v>
      </c>
      <c r="AA19" s="11">
        <f>159.98-AC19</f>
        <v>132.20999999999998</v>
      </c>
      <c r="AB19" s="12">
        <v>21</v>
      </c>
      <c r="AC19" s="11">
        <v>27.77</v>
      </c>
      <c r="AD19" s="11">
        <v>27.77</v>
      </c>
      <c r="AE19" s="1"/>
      <c r="AF19" s="1"/>
      <c r="AG19" s="1"/>
      <c r="AH19" s="1"/>
      <c r="AI19" s="1"/>
      <c r="AJ19" s="1"/>
      <c r="AK19" s="1"/>
      <c r="AL19" s="1"/>
      <c r="AM19" s="1"/>
    </row>
    <row r="20" spans="1:39" x14ac:dyDescent="0.25">
      <c r="A20" s="1">
        <v>2022</v>
      </c>
      <c r="B20" s="1" t="s">
        <v>64</v>
      </c>
      <c r="C20" s="1" t="s">
        <v>41</v>
      </c>
      <c r="D20" s="1" t="s">
        <v>42</v>
      </c>
      <c r="E20" s="1">
        <v>842</v>
      </c>
      <c r="F20" s="1" t="s">
        <v>43</v>
      </c>
      <c r="G20" s="1" t="s">
        <v>65</v>
      </c>
      <c r="H20" s="1">
        <v>39.58</v>
      </c>
      <c r="I20" s="4">
        <v>44867</v>
      </c>
      <c r="J20" s="1"/>
      <c r="K20" s="1"/>
      <c r="L20" s="1">
        <v>12782</v>
      </c>
      <c r="M20" s="4">
        <v>44867</v>
      </c>
      <c r="N20" s="1"/>
      <c r="O20" s="1"/>
      <c r="P20" s="1"/>
      <c r="Q20" s="1"/>
      <c r="R20" s="1" t="s">
        <v>85</v>
      </c>
      <c r="S20" s="1" t="s">
        <v>84</v>
      </c>
      <c r="T20" s="1" t="s">
        <v>45</v>
      </c>
      <c r="U20" s="1" t="s">
        <v>46</v>
      </c>
      <c r="V20" s="1" t="s">
        <v>46</v>
      </c>
      <c r="W20" s="1"/>
      <c r="X20" s="1"/>
      <c r="Y20" s="1"/>
      <c r="Z20" s="10">
        <v>47.9</v>
      </c>
      <c r="AA20" s="1">
        <v>39.58</v>
      </c>
      <c r="AB20" s="12">
        <v>21</v>
      </c>
      <c r="AC20" s="11">
        <v>39.58</v>
      </c>
      <c r="AD20" s="11">
        <v>39.58</v>
      </c>
      <c r="AE20" s="1"/>
      <c r="AF20" s="1"/>
      <c r="AG20" s="1"/>
      <c r="AH20" s="1"/>
      <c r="AI20" s="1"/>
      <c r="AJ20" s="1"/>
      <c r="AK20" s="1"/>
      <c r="AL20" s="1"/>
      <c r="AM20" s="1"/>
    </row>
    <row r="21" spans="1:39" x14ac:dyDescent="0.25">
      <c r="A21" s="1">
        <v>2022</v>
      </c>
      <c r="B21" s="1" t="s">
        <v>64</v>
      </c>
      <c r="C21" s="1" t="s">
        <v>41</v>
      </c>
      <c r="D21" s="1" t="s">
        <v>42</v>
      </c>
      <c r="E21" s="1">
        <v>842</v>
      </c>
      <c r="F21" s="1" t="s">
        <v>43</v>
      </c>
      <c r="G21" s="1" t="s">
        <v>65</v>
      </c>
      <c r="H21" s="1">
        <v>39.58</v>
      </c>
      <c r="I21" s="4">
        <v>44867</v>
      </c>
      <c r="J21" s="1"/>
      <c r="K21" s="1"/>
      <c r="L21" s="1">
        <v>12782</v>
      </c>
      <c r="M21" s="4">
        <v>44867</v>
      </c>
      <c r="N21" s="1"/>
      <c r="O21" s="1"/>
      <c r="P21" s="1"/>
      <c r="Q21" s="1"/>
      <c r="R21" s="1" t="s">
        <v>85</v>
      </c>
      <c r="S21" s="1" t="s">
        <v>84</v>
      </c>
      <c r="T21" s="1" t="s">
        <v>45</v>
      </c>
      <c r="U21" s="1" t="s">
        <v>46</v>
      </c>
      <c r="V21" s="1" t="s">
        <v>46</v>
      </c>
      <c r="W21" s="1"/>
      <c r="X21" s="1"/>
      <c r="Y21" s="1"/>
      <c r="Z21" s="10">
        <v>47.9</v>
      </c>
      <c r="AA21" s="1">
        <v>39.58</v>
      </c>
      <c r="AB21" s="12">
        <v>21</v>
      </c>
      <c r="AC21" s="11">
        <v>8.32</v>
      </c>
      <c r="AD21" s="11">
        <v>8.32</v>
      </c>
      <c r="AE21" s="1"/>
      <c r="AF21" s="1"/>
      <c r="AG21" s="1"/>
      <c r="AH21" s="1"/>
      <c r="AI21" s="1"/>
      <c r="AJ21" s="1"/>
      <c r="AK21" s="1"/>
      <c r="AL21" s="1"/>
      <c r="AM21" s="1"/>
    </row>
    <row r="22" spans="1:39" x14ac:dyDescent="0.25">
      <c r="A22" s="1">
        <v>2022</v>
      </c>
      <c r="B22" s="1" t="s">
        <v>64</v>
      </c>
      <c r="C22" s="1" t="s">
        <v>41</v>
      </c>
      <c r="D22" s="1" t="s">
        <v>42</v>
      </c>
      <c r="E22" s="1">
        <v>842</v>
      </c>
      <c r="F22" s="1" t="s">
        <v>43</v>
      </c>
      <c r="G22" s="1" t="s">
        <v>65</v>
      </c>
      <c r="H22" s="1">
        <v>128.93</v>
      </c>
      <c r="I22" s="4">
        <v>44867</v>
      </c>
      <c r="J22" s="1"/>
      <c r="K22" s="1"/>
      <c r="L22" s="1">
        <v>1309</v>
      </c>
      <c r="M22" s="4">
        <v>44867</v>
      </c>
      <c r="N22" s="1"/>
      <c r="O22" s="1"/>
      <c r="P22" s="1"/>
      <c r="Q22" s="1"/>
      <c r="R22" s="1" t="s">
        <v>104</v>
      </c>
      <c r="S22" s="1" t="s">
        <v>105</v>
      </c>
      <c r="T22" s="1" t="s">
        <v>45</v>
      </c>
      <c r="U22" s="1" t="s">
        <v>46</v>
      </c>
      <c r="V22" s="1" t="s">
        <v>46</v>
      </c>
      <c r="W22" s="1"/>
      <c r="X22" s="1"/>
      <c r="Y22" s="1"/>
      <c r="Z22" s="10">
        <v>156</v>
      </c>
      <c r="AA22" s="1">
        <v>128.93</v>
      </c>
      <c r="AB22" s="12">
        <v>21</v>
      </c>
      <c r="AC22" s="11">
        <v>27.07</v>
      </c>
      <c r="AD22" s="11">
        <v>27.07</v>
      </c>
      <c r="AE22" s="1"/>
      <c r="AF22" s="1"/>
      <c r="AG22" s="1"/>
      <c r="AH22" s="1"/>
      <c r="AI22" s="1"/>
      <c r="AJ22" s="1"/>
      <c r="AK22" s="1"/>
      <c r="AL22" s="1"/>
      <c r="AM22" s="1"/>
    </row>
    <row r="23" spans="1:39" x14ac:dyDescent="0.25">
      <c r="A23" s="1">
        <v>2022</v>
      </c>
      <c r="B23" s="1" t="s">
        <v>64</v>
      </c>
      <c r="C23" s="1" t="s">
        <v>41</v>
      </c>
      <c r="D23" s="1" t="s">
        <v>42</v>
      </c>
      <c r="E23" s="1">
        <v>842</v>
      </c>
      <c r="F23" s="1" t="s">
        <v>43</v>
      </c>
      <c r="G23" s="1" t="s">
        <v>65</v>
      </c>
      <c r="H23" s="1">
        <v>686.89</v>
      </c>
      <c r="I23" s="4">
        <v>44868</v>
      </c>
      <c r="J23" s="1"/>
      <c r="K23" s="1"/>
      <c r="L23" s="1" t="s">
        <v>120</v>
      </c>
      <c r="M23" s="4">
        <v>44868</v>
      </c>
      <c r="N23" s="1"/>
      <c r="O23" s="1"/>
      <c r="P23" s="1"/>
      <c r="Q23" s="1"/>
      <c r="R23" s="1" t="s">
        <v>70</v>
      </c>
      <c r="S23" s="1" t="s">
        <v>74</v>
      </c>
      <c r="T23" s="1" t="s">
        <v>45</v>
      </c>
      <c r="U23" s="1" t="s">
        <v>46</v>
      </c>
      <c r="V23" s="1" t="s">
        <v>46</v>
      </c>
      <c r="W23" s="1"/>
      <c r="X23" s="1"/>
      <c r="Y23" s="1"/>
      <c r="Z23" s="10">
        <v>831.13689999999997</v>
      </c>
      <c r="AA23" s="1">
        <v>686.89</v>
      </c>
      <c r="AB23" s="12">
        <v>21</v>
      </c>
      <c r="AC23" s="11">
        <v>144.24689999999998</v>
      </c>
      <c r="AD23" s="11">
        <v>144.24689999999998</v>
      </c>
      <c r="AE23" s="1"/>
      <c r="AF23" s="1"/>
      <c r="AG23" s="1"/>
      <c r="AH23" s="1"/>
      <c r="AI23" s="1"/>
      <c r="AJ23" s="1"/>
      <c r="AK23" s="1"/>
      <c r="AL23" s="1"/>
      <c r="AM23" s="1"/>
    </row>
    <row r="24" spans="1:39" x14ac:dyDescent="0.25">
      <c r="A24" s="1">
        <v>2022</v>
      </c>
      <c r="B24" s="1" t="s">
        <v>64</v>
      </c>
      <c r="C24" s="1" t="s">
        <v>41</v>
      </c>
      <c r="D24" s="1" t="s">
        <v>42</v>
      </c>
      <c r="E24" s="1">
        <v>842</v>
      </c>
      <c r="F24" s="1" t="s">
        <v>43</v>
      </c>
      <c r="G24" s="1" t="s">
        <v>65</v>
      </c>
      <c r="H24" s="1">
        <v>1214.05</v>
      </c>
      <c r="I24" s="4">
        <v>44868</v>
      </c>
      <c r="J24" s="1"/>
      <c r="K24" s="1"/>
      <c r="L24" s="1">
        <v>58895</v>
      </c>
      <c r="M24" s="4">
        <v>44868</v>
      </c>
      <c r="N24" s="1"/>
      <c r="O24" s="1"/>
      <c r="P24" s="1"/>
      <c r="Q24" s="1"/>
      <c r="R24" s="1" t="s">
        <v>98</v>
      </c>
      <c r="S24" s="1" t="s">
        <v>99</v>
      </c>
      <c r="T24" s="1" t="s">
        <v>45</v>
      </c>
      <c r="U24" s="1" t="s">
        <v>46</v>
      </c>
      <c r="V24" s="1" t="s">
        <v>46</v>
      </c>
      <c r="W24" s="1"/>
      <c r="X24" s="1"/>
      <c r="Y24" s="1"/>
      <c r="Z24" s="10">
        <v>1469</v>
      </c>
      <c r="AA24" s="11">
        <v>1214.05</v>
      </c>
      <c r="AB24" s="12">
        <v>21</v>
      </c>
      <c r="AC24" s="11">
        <v>254.95</v>
      </c>
      <c r="AD24" s="11">
        <v>254.95</v>
      </c>
      <c r="AE24" s="1"/>
      <c r="AF24" s="1"/>
      <c r="AG24" s="1"/>
      <c r="AH24" s="1"/>
      <c r="AI24" s="1"/>
      <c r="AJ24" s="1"/>
      <c r="AK24" s="1"/>
      <c r="AL24" s="1"/>
      <c r="AM24" s="1"/>
    </row>
    <row r="25" spans="1:39" x14ac:dyDescent="0.25">
      <c r="A25" s="1">
        <v>2022</v>
      </c>
      <c r="B25" s="1" t="s">
        <v>64</v>
      </c>
      <c r="C25" s="1" t="s">
        <v>41</v>
      </c>
      <c r="D25" s="1" t="s">
        <v>42</v>
      </c>
      <c r="E25" s="1">
        <v>842</v>
      </c>
      <c r="F25" s="1" t="s">
        <v>43</v>
      </c>
      <c r="G25" s="1" t="s">
        <v>65</v>
      </c>
      <c r="H25" s="1">
        <v>14.5</v>
      </c>
      <c r="I25" s="4">
        <v>44873</v>
      </c>
      <c r="J25" s="1"/>
      <c r="K25" s="1"/>
      <c r="L25" s="1">
        <v>30</v>
      </c>
      <c r="M25" s="4">
        <v>44873</v>
      </c>
      <c r="N25" s="1"/>
      <c r="O25" s="1"/>
      <c r="P25" s="1"/>
      <c r="Q25" s="1"/>
      <c r="R25" s="1" t="s">
        <v>102</v>
      </c>
      <c r="S25" s="1" t="s">
        <v>103</v>
      </c>
      <c r="T25" s="1" t="s">
        <v>45</v>
      </c>
      <c r="U25" s="1" t="s">
        <v>46</v>
      </c>
      <c r="V25" s="1" t="s">
        <v>46</v>
      </c>
      <c r="W25" s="1"/>
      <c r="X25" s="1"/>
      <c r="Y25" s="1"/>
      <c r="Z25" s="10">
        <v>15.95</v>
      </c>
      <c r="AA25" s="1">
        <v>14.5</v>
      </c>
      <c r="AB25" s="12">
        <v>10</v>
      </c>
      <c r="AC25" s="11">
        <v>1.45</v>
      </c>
      <c r="AD25" s="11">
        <v>1.45</v>
      </c>
      <c r="AE25" s="1"/>
      <c r="AF25" s="1"/>
      <c r="AG25" s="1"/>
      <c r="AH25" s="1"/>
      <c r="AI25" s="1"/>
      <c r="AJ25" s="1"/>
      <c r="AK25" s="1"/>
      <c r="AL25" s="1"/>
      <c r="AM25" s="1"/>
    </row>
    <row r="26" spans="1:39" x14ac:dyDescent="0.25">
      <c r="A26" s="1">
        <v>2022</v>
      </c>
      <c r="B26" s="1" t="s">
        <v>64</v>
      </c>
      <c r="C26" s="1" t="s">
        <v>41</v>
      </c>
      <c r="D26" s="1" t="s">
        <v>42</v>
      </c>
      <c r="E26" s="1">
        <v>842</v>
      </c>
      <c r="F26" s="1" t="s">
        <v>43</v>
      </c>
      <c r="G26" s="1" t="s">
        <v>65</v>
      </c>
      <c r="H26" s="1">
        <v>57.77</v>
      </c>
      <c r="I26" s="4">
        <v>44873</v>
      </c>
      <c r="J26" s="1"/>
      <c r="K26" s="1"/>
      <c r="L26" s="1">
        <v>13079</v>
      </c>
      <c r="M26" s="4">
        <v>44873</v>
      </c>
      <c r="N26" s="1"/>
      <c r="O26" s="1"/>
      <c r="P26" s="1"/>
      <c r="Q26" s="1"/>
      <c r="R26" s="1" t="s">
        <v>85</v>
      </c>
      <c r="S26" s="1" t="s">
        <v>84</v>
      </c>
      <c r="T26" s="1" t="s">
        <v>45</v>
      </c>
      <c r="U26" s="1" t="s">
        <v>46</v>
      </c>
      <c r="V26" s="1" t="s">
        <v>46</v>
      </c>
      <c r="W26" s="1"/>
      <c r="X26" s="1"/>
      <c r="Y26" s="1"/>
      <c r="Z26" s="10">
        <v>69.900000000000006</v>
      </c>
      <c r="AA26" s="1">
        <v>57.77</v>
      </c>
      <c r="AB26" s="12">
        <v>21</v>
      </c>
      <c r="AC26" s="11">
        <v>12.13</v>
      </c>
      <c r="AD26" s="11">
        <v>12.13</v>
      </c>
      <c r="AE26" s="1"/>
      <c r="AF26" s="1"/>
      <c r="AG26" s="1"/>
      <c r="AH26" s="1"/>
      <c r="AI26" s="1"/>
      <c r="AJ26" s="1"/>
      <c r="AK26" s="1"/>
      <c r="AL26" s="1"/>
      <c r="AM26" s="1"/>
    </row>
    <row r="27" spans="1:39" x14ac:dyDescent="0.25">
      <c r="A27" s="1">
        <v>2022</v>
      </c>
      <c r="B27" s="1" t="s">
        <v>64</v>
      </c>
      <c r="C27" s="1" t="s">
        <v>41</v>
      </c>
      <c r="D27" s="1" t="s">
        <v>42</v>
      </c>
      <c r="E27" s="1">
        <v>842</v>
      </c>
      <c r="F27" s="1" t="s">
        <v>43</v>
      </c>
      <c r="G27" s="1" t="s">
        <v>65</v>
      </c>
      <c r="H27" s="1">
        <v>141.82</v>
      </c>
      <c r="I27" s="4">
        <v>44873</v>
      </c>
      <c r="J27" s="1"/>
      <c r="K27" s="1"/>
      <c r="L27" s="1">
        <v>54</v>
      </c>
      <c r="M27" s="4">
        <v>44873</v>
      </c>
      <c r="N27" s="1"/>
      <c r="O27" s="1"/>
      <c r="P27" s="1"/>
      <c r="Q27" s="1"/>
      <c r="R27" s="1" t="s">
        <v>106</v>
      </c>
      <c r="S27" s="1" t="s">
        <v>107</v>
      </c>
      <c r="T27" s="1" t="s">
        <v>45</v>
      </c>
      <c r="U27" s="1" t="s">
        <v>46</v>
      </c>
      <c r="V27" s="1" t="s">
        <v>46</v>
      </c>
      <c r="W27" s="1"/>
      <c r="X27" s="1"/>
      <c r="Y27" s="1"/>
      <c r="Z27" s="10">
        <v>156</v>
      </c>
      <c r="AA27" s="1">
        <v>141.82</v>
      </c>
      <c r="AB27" s="12">
        <v>10</v>
      </c>
      <c r="AC27" s="11">
        <v>14.18</v>
      </c>
      <c r="AD27" s="11">
        <v>14.18</v>
      </c>
      <c r="AE27" s="1"/>
      <c r="AF27" s="1"/>
      <c r="AG27" s="1"/>
      <c r="AH27" s="1"/>
      <c r="AI27" s="1"/>
      <c r="AJ27" s="1"/>
      <c r="AK27" s="1"/>
      <c r="AL27" s="1"/>
      <c r="AM27" s="1"/>
    </row>
    <row r="28" spans="1:39" x14ac:dyDescent="0.25">
      <c r="A28" s="1">
        <v>2022</v>
      </c>
      <c r="B28" s="1" t="s">
        <v>64</v>
      </c>
      <c r="C28" s="1" t="s">
        <v>41</v>
      </c>
      <c r="D28" s="1" t="s">
        <v>42</v>
      </c>
      <c r="E28" s="1">
        <v>842</v>
      </c>
      <c r="F28" s="1" t="s">
        <v>43</v>
      </c>
      <c r="G28" s="1" t="s">
        <v>65</v>
      </c>
      <c r="H28" s="1">
        <v>15.09</v>
      </c>
      <c r="I28" s="4">
        <v>44874</v>
      </c>
      <c r="J28" s="1"/>
      <c r="K28" s="1"/>
      <c r="L28" s="1">
        <v>47</v>
      </c>
      <c r="M28" s="4">
        <v>44874</v>
      </c>
      <c r="N28" s="1"/>
      <c r="O28" s="1"/>
      <c r="P28" s="1"/>
      <c r="Q28" s="1"/>
      <c r="R28" s="1" t="s">
        <v>101</v>
      </c>
      <c r="S28" s="1" t="s">
        <v>100</v>
      </c>
      <c r="T28" s="1" t="s">
        <v>45</v>
      </c>
      <c r="U28" s="1" t="s">
        <v>46</v>
      </c>
      <c r="V28" s="1" t="s">
        <v>46</v>
      </c>
      <c r="W28" s="1"/>
      <c r="X28" s="1"/>
      <c r="Y28" s="1"/>
      <c r="Z28" s="10">
        <v>16.600000000000001</v>
      </c>
      <c r="AA28" s="1">
        <v>15.09</v>
      </c>
      <c r="AB28" s="12">
        <v>10</v>
      </c>
      <c r="AC28" s="11">
        <v>1.51</v>
      </c>
      <c r="AD28" s="11">
        <v>1.51</v>
      </c>
      <c r="AE28" s="1"/>
      <c r="AF28" s="1"/>
      <c r="AG28" s="1"/>
      <c r="AH28" s="1"/>
      <c r="AI28" s="1"/>
      <c r="AJ28" s="1"/>
      <c r="AK28" s="1"/>
      <c r="AL28" s="1"/>
      <c r="AM28" s="1"/>
    </row>
    <row r="29" spans="1:39" x14ac:dyDescent="0.25">
      <c r="A29" s="1">
        <v>2022</v>
      </c>
      <c r="B29" s="1" t="s">
        <v>64</v>
      </c>
      <c r="C29" s="1" t="s">
        <v>41</v>
      </c>
      <c r="D29" s="1" t="s">
        <v>42</v>
      </c>
      <c r="E29" s="1">
        <v>842</v>
      </c>
      <c r="F29" s="1" t="s">
        <v>43</v>
      </c>
      <c r="G29" s="1" t="s">
        <v>65</v>
      </c>
      <c r="H29" s="1">
        <v>15.45</v>
      </c>
      <c r="I29" s="4">
        <v>44874</v>
      </c>
      <c r="J29" s="1"/>
      <c r="K29" s="1"/>
      <c r="L29" s="1">
        <v>18</v>
      </c>
      <c r="M29" s="4">
        <v>44874</v>
      </c>
      <c r="N29" s="1"/>
      <c r="O29" s="1"/>
      <c r="P29" s="1"/>
      <c r="Q29" s="1"/>
      <c r="R29" s="1" t="s">
        <v>102</v>
      </c>
      <c r="S29" s="1" t="s">
        <v>103</v>
      </c>
      <c r="T29" s="1" t="s">
        <v>45</v>
      </c>
      <c r="U29" s="1" t="s">
        <v>46</v>
      </c>
      <c r="V29" s="1" t="s">
        <v>46</v>
      </c>
      <c r="W29" s="1"/>
      <c r="X29" s="1"/>
      <c r="Y29" s="1"/>
      <c r="Z29" s="10">
        <v>17</v>
      </c>
      <c r="AA29" s="1">
        <v>15.45</v>
      </c>
      <c r="AB29" s="12">
        <v>10</v>
      </c>
      <c r="AC29" s="11">
        <v>1.55</v>
      </c>
      <c r="AD29" s="11">
        <v>1.55</v>
      </c>
      <c r="AE29" s="1"/>
      <c r="AF29" s="1"/>
      <c r="AG29" s="1"/>
      <c r="AH29" s="1"/>
      <c r="AI29" s="1"/>
      <c r="AJ29" s="1"/>
      <c r="AK29" s="1"/>
      <c r="AL29" s="1"/>
      <c r="AM29" s="1"/>
    </row>
    <row r="30" spans="1:39" x14ac:dyDescent="0.25">
      <c r="A30" s="1">
        <v>2022</v>
      </c>
      <c r="B30" s="1" t="s">
        <v>64</v>
      </c>
      <c r="C30" s="1" t="s">
        <v>41</v>
      </c>
      <c r="D30" s="1" t="s">
        <v>42</v>
      </c>
      <c r="E30" s="1">
        <v>842</v>
      </c>
      <c r="F30" s="1" t="s">
        <v>43</v>
      </c>
      <c r="G30" s="1" t="s">
        <v>65</v>
      </c>
      <c r="H30" s="1">
        <v>38.17</v>
      </c>
      <c r="I30" s="4">
        <v>44875</v>
      </c>
      <c r="J30" s="1"/>
      <c r="K30" s="1"/>
      <c r="L30" s="1">
        <v>2491</v>
      </c>
      <c r="M30" s="4">
        <v>44875</v>
      </c>
      <c r="N30" s="1"/>
      <c r="O30" s="1"/>
      <c r="P30" s="1"/>
      <c r="Q30" s="1"/>
      <c r="R30" s="1" t="s">
        <v>76</v>
      </c>
      <c r="S30" s="1" t="s">
        <v>77</v>
      </c>
      <c r="T30" s="1" t="s">
        <v>45</v>
      </c>
      <c r="U30" s="1" t="s">
        <v>46</v>
      </c>
      <c r="V30" s="1" t="s">
        <v>46</v>
      </c>
      <c r="W30" s="1"/>
      <c r="X30" s="1"/>
      <c r="Y30" s="1"/>
      <c r="Z30" s="10">
        <v>46.18</v>
      </c>
      <c r="AA30" s="1">
        <v>38.17</v>
      </c>
      <c r="AB30" s="12">
        <v>21</v>
      </c>
      <c r="AC30" s="11">
        <v>8.01</v>
      </c>
      <c r="AD30" s="11">
        <v>8.01</v>
      </c>
      <c r="AE30" s="1"/>
      <c r="AF30" s="1"/>
      <c r="AG30" s="1"/>
      <c r="AH30" s="1"/>
      <c r="AI30" s="1"/>
      <c r="AJ30" s="1"/>
      <c r="AK30" s="1"/>
      <c r="AL30" s="1"/>
      <c r="AM30" s="1"/>
    </row>
    <row r="31" spans="1:39" x14ac:dyDescent="0.25">
      <c r="A31" s="1">
        <v>2022</v>
      </c>
      <c r="B31" s="1" t="s">
        <v>64</v>
      </c>
      <c r="C31" s="1" t="s">
        <v>41</v>
      </c>
      <c r="D31" s="1" t="s">
        <v>42</v>
      </c>
      <c r="E31" s="1">
        <v>842</v>
      </c>
      <c r="F31" s="1" t="s">
        <v>43</v>
      </c>
      <c r="G31" s="1" t="s">
        <v>65</v>
      </c>
      <c r="H31" s="1">
        <v>115.62</v>
      </c>
      <c r="I31" s="4">
        <v>44880</v>
      </c>
      <c r="J31" s="1"/>
      <c r="K31" s="1"/>
      <c r="L31" s="1">
        <v>13340</v>
      </c>
      <c r="M31" s="4">
        <v>44880</v>
      </c>
      <c r="N31" s="1"/>
      <c r="O31" s="1"/>
      <c r="P31" s="1"/>
      <c r="Q31" s="1"/>
      <c r="R31" s="1" t="s">
        <v>85</v>
      </c>
      <c r="S31" s="1" t="s">
        <v>84</v>
      </c>
      <c r="T31" s="1" t="s">
        <v>45</v>
      </c>
      <c r="U31" s="1" t="s">
        <v>46</v>
      </c>
      <c r="V31" s="1" t="s">
        <v>46</v>
      </c>
      <c r="W31" s="1"/>
      <c r="X31" s="1"/>
      <c r="Y31" s="1"/>
      <c r="Z31" s="10">
        <v>139.9</v>
      </c>
      <c r="AA31" s="1">
        <v>115.62</v>
      </c>
      <c r="AB31" s="12">
        <v>21</v>
      </c>
      <c r="AC31" s="11">
        <v>24.28</v>
      </c>
      <c r="AD31" s="11">
        <v>24.28</v>
      </c>
      <c r="AE31" s="1"/>
      <c r="AF31" s="1"/>
      <c r="AG31" s="1"/>
      <c r="AH31" s="1"/>
      <c r="AI31" s="1"/>
      <c r="AJ31" s="1"/>
      <c r="AK31" s="1"/>
      <c r="AL31" s="1"/>
      <c r="AM31" s="1"/>
    </row>
    <row r="32" spans="1:39" x14ac:dyDescent="0.25">
      <c r="A32" s="1">
        <v>2022</v>
      </c>
      <c r="B32" s="1" t="s">
        <v>64</v>
      </c>
      <c r="C32" s="1" t="s">
        <v>41</v>
      </c>
      <c r="D32" s="1" t="s">
        <v>42</v>
      </c>
      <c r="E32" s="1">
        <v>842</v>
      </c>
      <c r="F32" s="1" t="s">
        <v>43</v>
      </c>
      <c r="G32" s="1" t="s">
        <v>65</v>
      </c>
      <c r="H32" s="1">
        <v>5003.28</v>
      </c>
      <c r="I32" s="4">
        <v>44886</v>
      </c>
      <c r="J32" s="1"/>
      <c r="K32" s="1"/>
      <c r="L32" s="1" t="s">
        <v>108</v>
      </c>
      <c r="M32" s="4">
        <v>44886</v>
      </c>
      <c r="N32" s="1"/>
      <c r="O32" s="1"/>
      <c r="P32" s="1"/>
      <c r="Q32" s="1"/>
      <c r="R32" s="1" t="s">
        <v>68</v>
      </c>
      <c r="S32" s="1" t="s">
        <v>90</v>
      </c>
      <c r="T32" s="1" t="s">
        <v>45</v>
      </c>
      <c r="U32" s="1" t="s">
        <v>46</v>
      </c>
      <c r="V32" s="1" t="s">
        <v>46</v>
      </c>
      <c r="W32" s="1"/>
      <c r="X32" s="1"/>
      <c r="Y32" s="1"/>
      <c r="Z32" s="10">
        <v>6053.94</v>
      </c>
      <c r="AA32" s="1">
        <v>5003.28</v>
      </c>
      <c r="AB32" s="12">
        <v>21</v>
      </c>
      <c r="AC32" s="11">
        <v>1050.6600000000001</v>
      </c>
      <c r="AD32" s="11">
        <v>1050.6600000000001</v>
      </c>
      <c r="AE32" s="1"/>
      <c r="AF32" s="1"/>
      <c r="AG32" s="1"/>
      <c r="AH32" s="1"/>
      <c r="AI32" s="1"/>
      <c r="AJ32" s="1"/>
      <c r="AK32" s="1"/>
      <c r="AL32" s="1"/>
      <c r="AM32" s="1"/>
    </row>
    <row r="33" spans="1:39" x14ac:dyDescent="0.25">
      <c r="A33" s="1">
        <v>2022</v>
      </c>
      <c r="B33" s="1" t="s">
        <v>64</v>
      </c>
      <c r="C33" s="1" t="s">
        <v>41</v>
      </c>
      <c r="D33" s="1" t="s">
        <v>42</v>
      </c>
      <c r="E33" s="1">
        <v>842</v>
      </c>
      <c r="F33" s="1" t="s">
        <v>43</v>
      </c>
      <c r="G33" s="1" t="s">
        <v>65</v>
      </c>
      <c r="H33" s="1">
        <v>81.319999999999993</v>
      </c>
      <c r="I33" s="4">
        <v>44888</v>
      </c>
      <c r="J33" s="1"/>
      <c r="K33" s="1"/>
      <c r="L33" s="1">
        <v>19825</v>
      </c>
      <c r="M33" s="4">
        <v>44888</v>
      </c>
      <c r="N33" s="1"/>
      <c r="O33" s="1"/>
      <c r="P33" s="1"/>
      <c r="Q33" s="1"/>
      <c r="R33" s="1" t="s">
        <v>109</v>
      </c>
      <c r="S33" s="1" t="s">
        <v>110</v>
      </c>
      <c r="T33" s="1" t="s">
        <v>45</v>
      </c>
      <c r="U33" s="1" t="s">
        <v>46</v>
      </c>
      <c r="V33" s="1" t="s">
        <v>46</v>
      </c>
      <c r="W33" s="1"/>
      <c r="X33" s="1"/>
      <c r="Y33" s="1"/>
      <c r="Z33" s="10">
        <v>98.4</v>
      </c>
      <c r="AA33" s="1">
        <v>81.319999999999993</v>
      </c>
      <c r="AB33" s="12">
        <v>21</v>
      </c>
      <c r="AC33" s="11">
        <v>17.079999999999998</v>
      </c>
      <c r="AD33" s="11">
        <v>17.079999999999998</v>
      </c>
      <c r="AE33" s="1"/>
      <c r="AF33" s="1"/>
      <c r="AG33" s="1"/>
      <c r="AH33" s="1"/>
      <c r="AI33" s="1"/>
      <c r="AJ33" s="1"/>
      <c r="AK33" s="1"/>
      <c r="AL33" s="1"/>
      <c r="AM33" s="1"/>
    </row>
    <row r="34" spans="1:39" x14ac:dyDescent="0.25">
      <c r="A34" s="1">
        <v>2022</v>
      </c>
      <c r="B34" s="1" t="s">
        <v>64</v>
      </c>
      <c r="C34" s="1" t="s">
        <v>41</v>
      </c>
      <c r="D34" s="1" t="s">
        <v>42</v>
      </c>
      <c r="E34" s="1">
        <v>842</v>
      </c>
      <c r="F34" s="1" t="s">
        <v>43</v>
      </c>
      <c r="G34" s="1" t="s">
        <v>65</v>
      </c>
      <c r="H34" s="1">
        <v>74.34</v>
      </c>
      <c r="I34" s="4">
        <v>44890</v>
      </c>
      <c r="J34" s="1"/>
      <c r="K34" s="1"/>
      <c r="L34" s="1">
        <v>13715</v>
      </c>
      <c r="M34" s="4">
        <v>44890</v>
      </c>
      <c r="N34" s="1"/>
      <c r="O34" s="1"/>
      <c r="P34" s="1"/>
      <c r="Q34" s="1"/>
      <c r="R34" s="1" t="s">
        <v>85</v>
      </c>
      <c r="S34" s="1" t="s">
        <v>84</v>
      </c>
      <c r="T34" s="1" t="s">
        <v>45</v>
      </c>
      <c r="U34" s="1" t="s">
        <v>46</v>
      </c>
      <c r="V34" s="1" t="s">
        <v>46</v>
      </c>
      <c r="W34" s="1"/>
      <c r="X34" s="1"/>
      <c r="Y34" s="1"/>
      <c r="Z34" s="10">
        <v>89.95</v>
      </c>
      <c r="AA34" s="1">
        <v>74.34</v>
      </c>
      <c r="AB34" s="12">
        <v>21</v>
      </c>
      <c r="AC34" s="11">
        <v>15.61</v>
      </c>
      <c r="AD34" s="11">
        <v>15.61</v>
      </c>
      <c r="AE34" s="1"/>
      <c r="AF34" s="1"/>
      <c r="AG34" s="1"/>
      <c r="AH34" s="1"/>
      <c r="AI34" s="1"/>
      <c r="AJ34" s="1"/>
      <c r="AK34" s="1"/>
      <c r="AL34" s="1"/>
      <c r="AM34" s="1"/>
    </row>
    <row r="35" spans="1:39" x14ac:dyDescent="0.25">
      <c r="A35" s="1">
        <v>2022</v>
      </c>
      <c r="B35" s="1" t="s">
        <v>64</v>
      </c>
      <c r="C35" s="1" t="s">
        <v>41</v>
      </c>
      <c r="D35" s="1" t="s">
        <v>42</v>
      </c>
      <c r="E35" s="1">
        <v>842</v>
      </c>
      <c r="F35" s="1" t="s">
        <v>43</v>
      </c>
      <c r="G35" s="1" t="s">
        <v>65</v>
      </c>
      <c r="H35" s="1">
        <v>150.33000000000001</v>
      </c>
      <c r="I35" s="4">
        <v>44890</v>
      </c>
      <c r="J35" s="1"/>
      <c r="K35" s="1"/>
      <c r="L35" s="1">
        <v>13915</v>
      </c>
      <c r="M35" s="4">
        <v>44890</v>
      </c>
      <c r="N35" s="1"/>
      <c r="O35" s="1"/>
      <c r="P35" s="1"/>
      <c r="Q35" s="1"/>
      <c r="R35" s="1" t="s">
        <v>85</v>
      </c>
      <c r="S35" s="1" t="s">
        <v>84</v>
      </c>
      <c r="T35" s="1" t="s">
        <v>45</v>
      </c>
      <c r="U35" s="1" t="s">
        <v>46</v>
      </c>
      <c r="V35" s="1" t="s">
        <v>46</v>
      </c>
      <c r="W35" s="1"/>
      <c r="X35" s="1"/>
      <c r="Y35" s="1"/>
      <c r="Z35" s="10">
        <v>181.9</v>
      </c>
      <c r="AA35" s="1">
        <v>150.33000000000001</v>
      </c>
      <c r="AB35" s="12">
        <v>21</v>
      </c>
      <c r="AC35" s="11">
        <v>31.57</v>
      </c>
      <c r="AD35" s="11">
        <v>31.57</v>
      </c>
      <c r="AE35" s="1"/>
      <c r="AF35" s="1"/>
      <c r="AG35" s="1"/>
      <c r="AH35" s="1"/>
      <c r="AI35" s="1"/>
      <c r="AJ35" s="1"/>
      <c r="AK35" s="1"/>
      <c r="AL35" s="1"/>
      <c r="AM35" s="1"/>
    </row>
    <row r="36" spans="1:39" x14ac:dyDescent="0.25">
      <c r="A36" s="1">
        <v>2022</v>
      </c>
      <c r="B36" s="1" t="s">
        <v>64</v>
      </c>
      <c r="C36" s="1" t="s">
        <v>41</v>
      </c>
      <c r="D36" s="1" t="s">
        <v>42</v>
      </c>
      <c r="E36" s="1">
        <v>842</v>
      </c>
      <c r="F36" s="1" t="s">
        <v>43</v>
      </c>
      <c r="G36" s="1" t="s">
        <v>65</v>
      </c>
      <c r="H36" s="1">
        <v>10.57</v>
      </c>
      <c r="I36" s="4">
        <v>44890</v>
      </c>
      <c r="J36" s="1"/>
      <c r="K36" s="1"/>
      <c r="L36" s="1">
        <v>54902</v>
      </c>
      <c r="M36" s="4">
        <v>44890</v>
      </c>
      <c r="N36" s="1"/>
      <c r="O36" s="1"/>
      <c r="P36" s="1"/>
      <c r="Q36" s="1"/>
      <c r="R36" s="1" t="s">
        <v>69</v>
      </c>
      <c r="S36" s="1" t="s">
        <v>73</v>
      </c>
      <c r="T36" s="1" t="s">
        <v>45</v>
      </c>
      <c r="U36" s="1" t="s">
        <v>46</v>
      </c>
      <c r="V36" s="1" t="s">
        <v>46</v>
      </c>
      <c r="W36" s="1"/>
      <c r="X36" s="1"/>
      <c r="Y36" s="1"/>
      <c r="Z36" s="10">
        <v>12.78</v>
      </c>
      <c r="AA36" s="1">
        <v>10.57</v>
      </c>
      <c r="AB36" s="12">
        <v>21</v>
      </c>
      <c r="AC36" s="11">
        <v>2.21</v>
      </c>
      <c r="AD36" s="11">
        <v>2.21</v>
      </c>
      <c r="AE36" s="1"/>
      <c r="AF36" s="1"/>
      <c r="AG36" s="1"/>
      <c r="AH36" s="1"/>
      <c r="AI36" s="1"/>
      <c r="AJ36" s="1"/>
      <c r="AK36" s="1"/>
      <c r="AL36" s="1"/>
      <c r="AM36" s="1"/>
    </row>
    <row r="37" spans="1:39" x14ac:dyDescent="0.25">
      <c r="A37" s="1">
        <v>2022</v>
      </c>
      <c r="B37" s="1" t="s">
        <v>64</v>
      </c>
      <c r="C37" s="1" t="s">
        <v>41</v>
      </c>
      <c r="D37" s="1" t="s">
        <v>42</v>
      </c>
      <c r="E37" s="1">
        <v>842</v>
      </c>
      <c r="F37" s="1" t="s">
        <v>43</v>
      </c>
      <c r="G37" s="1" t="s">
        <v>65</v>
      </c>
      <c r="H37" s="11">
        <v>124.96</v>
      </c>
      <c r="I37" s="4">
        <v>44890</v>
      </c>
      <c r="J37" s="1"/>
      <c r="K37" s="1"/>
      <c r="L37" s="1">
        <v>38</v>
      </c>
      <c r="M37" s="4">
        <v>44890</v>
      </c>
      <c r="N37" s="1"/>
      <c r="O37" s="1"/>
      <c r="P37" s="1"/>
      <c r="Q37" s="1"/>
      <c r="R37" s="1" t="s">
        <v>116</v>
      </c>
      <c r="S37" s="1" t="s">
        <v>117</v>
      </c>
      <c r="T37" s="1" t="s">
        <v>45</v>
      </c>
      <c r="U37" s="1" t="s">
        <v>46</v>
      </c>
      <c r="V37" s="1" t="s">
        <v>46</v>
      </c>
      <c r="W37" s="1"/>
      <c r="X37" s="1"/>
      <c r="Y37" s="1"/>
      <c r="Z37" s="10">
        <v>151.19999999999999</v>
      </c>
      <c r="AA37" s="11">
        <f>Z37-AC37</f>
        <v>124.96</v>
      </c>
      <c r="AB37" s="12">
        <v>21</v>
      </c>
      <c r="AC37" s="11">
        <v>26.24</v>
      </c>
      <c r="AD37" s="11">
        <v>26.24</v>
      </c>
      <c r="AE37" s="1"/>
      <c r="AF37" s="1"/>
      <c r="AG37" s="1"/>
      <c r="AH37" s="1"/>
      <c r="AI37" s="1"/>
      <c r="AJ37" s="1"/>
      <c r="AK37" s="1"/>
      <c r="AL37" s="1"/>
      <c r="AM37" s="1"/>
    </row>
    <row r="38" spans="1:39" x14ac:dyDescent="0.25">
      <c r="A38" s="1">
        <v>2022</v>
      </c>
      <c r="B38" s="1" t="s">
        <v>64</v>
      </c>
      <c r="C38" s="1" t="s">
        <v>41</v>
      </c>
      <c r="D38" s="1" t="s">
        <v>42</v>
      </c>
      <c r="E38" s="1">
        <v>842</v>
      </c>
      <c r="F38" s="1" t="s">
        <v>43</v>
      </c>
      <c r="G38" s="1" t="s">
        <v>65</v>
      </c>
      <c r="H38" s="1">
        <v>45.66</v>
      </c>
      <c r="I38" s="4">
        <v>44891</v>
      </c>
      <c r="J38" s="1"/>
      <c r="K38" s="1"/>
      <c r="L38" s="1">
        <v>23234</v>
      </c>
      <c r="M38" s="4">
        <v>44891</v>
      </c>
      <c r="N38" s="1"/>
      <c r="O38" s="1"/>
      <c r="P38" s="1"/>
      <c r="Q38" s="1"/>
      <c r="R38" s="1" t="s">
        <v>111</v>
      </c>
      <c r="S38" s="1" t="s">
        <v>112</v>
      </c>
      <c r="T38" s="1" t="s">
        <v>45</v>
      </c>
      <c r="U38" s="1" t="s">
        <v>46</v>
      </c>
      <c r="V38" s="1" t="s">
        <v>46</v>
      </c>
      <c r="W38" s="1"/>
      <c r="X38" s="1"/>
      <c r="Y38" s="1"/>
      <c r="Z38" s="10">
        <v>55.25</v>
      </c>
      <c r="AA38" s="1">
        <v>45.66</v>
      </c>
      <c r="AB38" s="12">
        <v>21</v>
      </c>
      <c r="AC38" s="11">
        <v>9.59</v>
      </c>
      <c r="AD38" s="11">
        <v>9.59</v>
      </c>
      <c r="AE38" s="1"/>
      <c r="AF38" s="1"/>
      <c r="AG38" s="1"/>
      <c r="AH38" s="1"/>
      <c r="AI38" s="1"/>
      <c r="AJ38" s="1"/>
      <c r="AK38" s="1"/>
      <c r="AL38" s="1"/>
      <c r="AM38" s="1"/>
    </row>
    <row r="39" spans="1:39" x14ac:dyDescent="0.25">
      <c r="A39" s="1">
        <v>2022</v>
      </c>
      <c r="B39" s="1" t="s">
        <v>64</v>
      </c>
      <c r="C39" s="1" t="s">
        <v>41</v>
      </c>
      <c r="D39" s="1" t="s">
        <v>42</v>
      </c>
      <c r="E39" s="1">
        <v>842</v>
      </c>
      <c r="F39" s="1" t="s">
        <v>43</v>
      </c>
      <c r="G39" s="1" t="s">
        <v>65</v>
      </c>
      <c r="H39" s="1">
        <v>16.73</v>
      </c>
      <c r="I39" s="4">
        <v>44891</v>
      </c>
      <c r="J39" s="1"/>
      <c r="K39" s="1"/>
      <c r="L39" s="1">
        <v>20939</v>
      </c>
      <c r="M39" s="4">
        <v>44891</v>
      </c>
      <c r="N39" s="1"/>
      <c r="O39" s="1"/>
      <c r="P39" s="1"/>
      <c r="Q39" s="1"/>
      <c r="R39" s="1" t="s">
        <v>113</v>
      </c>
      <c r="S39" s="1" t="s">
        <v>114</v>
      </c>
      <c r="T39" s="1" t="s">
        <v>45</v>
      </c>
      <c r="U39" s="1" t="s">
        <v>46</v>
      </c>
      <c r="V39" s="1" t="s">
        <v>46</v>
      </c>
      <c r="W39" s="1"/>
      <c r="X39" s="1"/>
      <c r="Y39" s="1"/>
      <c r="Z39" s="10">
        <v>18.399999999999999</v>
      </c>
      <c r="AA39" s="1">
        <v>16.73</v>
      </c>
      <c r="AB39" s="12">
        <v>10</v>
      </c>
      <c r="AC39" s="11">
        <v>1.67</v>
      </c>
      <c r="AD39" s="11">
        <v>1.67</v>
      </c>
      <c r="AE39" s="1"/>
      <c r="AF39" s="1"/>
      <c r="AG39" s="1"/>
      <c r="AH39" s="1"/>
      <c r="AI39" s="1"/>
      <c r="AJ39" s="1"/>
      <c r="AK39" s="1"/>
      <c r="AL39" s="1"/>
      <c r="AM39" s="1"/>
    </row>
    <row r="40" spans="1:39" x14ac:dyDescent="0.25">
      <c r="A40" s="1">
        <v>2022</v>
      </c>
      <c r="B40" s="1" t="s">
        <v>64</v>
      </c>
      <c r="C40" s="1" t="s">
        <v>41</v>
      </c>
      <c r="D40" s="1" t="s">
        <v>42</v>
      </c>
      <c r="E40" s="1">
        <v>842</v>
      </c>
      <c r="F40" s="1" t="s">
        <v>43</v>
      </c>
      <c r="G40" s="1" t="s">
        <v>65</v>
      </c>
      <c r="H40" s="1">
        <v>5134.68</v>
      </c>
      <c r="I40" s="4">
        <v>44891</v>
      </c>
      <c r="J40" s="1"/>
      <c r="K40" s="1"/>
      <c r="L40" s="1" t="s">
        <v>115</v>
      </c>
      <c r="M40" s="4">
        <v>44891</v>
      </c>
      <c r="N40" s="1"/>
      <c r="O40" s="1"/>
      <c r="P40" s="1"/>
      <c r="Q40" s="1"/>
      <c r="R40" s="1" t="s">
        <v>68</v>
      </c>
      <c r="S40" s="1" t="s">
        <v>90</v>
      </c>
      <c r="T40" s="1" t="s">
        <v>45</v>
      </c>
      <c r="U40" s="1" t="s">
        <v>46</v>
      </c>
      <c r="V40" s="1" t="s">
        <v>46</v>
      </c>
      <c r="W40" s="1"/>
      <c r="X40" s="1"/>
      <c r="Y40" s="1"/>
      <c r="Z40" s="10">
        <v>6212.93</v>
      </c>
      <c r="AA40" s="1">
        <v>5134.68</v>
      </c>
      <c r="AB40" s="12">
        <v>21</v>
      </c>
      <c r="AC40" s="11">
        <v>1078.25</v>
      </c>
      <c r="AD40" s="11">
        <v>1078.25</v>
      </c>
      <c r="AE40" s="1"/>
      <c r="AF40" s="1"/>
      <c r="AG40" s="1"/>
      <c r="AH40" s="1"/>
      <c r="AI40" s="1"/>
      <c r="AJ40" s="1"/>
      <c r="AK40" s="1"/>
      <c r="AL40" s="1"/>
      <c r="AM40" s="1"/>
    </row>
    <row r="41" spans="1:39" x14ac:dyDescent="0.25">
      <c r="A41" s="1">
        <v>2022</v>
      </c>
      <c r="B41" s="1" t="s">
        <v>64</v>
      </c>
      <c r="C41" s="1" t="s">
        <v>41</v>
      </c>
      <c r="D41" s="1" t="s">
        <v>42</v>
      </c>
      <c r="E41" s="1">
        <v>842</v>
      </c>
      <c r="F41" s="1" t="s">
        <v>43</v>
      </c>
      <c r="G41" s="1" t="s">
        <v>65</v>
      </c>
      <c r="H41" s="1">
        <v>54.54</v>
      </c>
      <c r="I41" s="4">
        <v>44893</v>
      </c>
      <c r="J41" s="1"/>
      <c r="K41" s="1"/>
      <c r="L41" s="1">
        <v>1041</v>
      </c>
      <c r="M41" s="4">
        <v>44893</v>
      </c>
      <c r="N41" s="1"/>
      <c r="O41" s="1"/>
      <c r="P41" s="1"/>
      <c r="Q41" s="1"/>
      <c r="R41" s="1" t="s">
        <v>104</v>
      </c>
      <c r="S41" s="1" t="s">
        <v>105</v>
      </c>
      <c r="T41" s="1" t="s">
        <v>45</v>
      </c>
      <c r="U41" s="1" t="s">
        <v>46</v>
      </c>
      <c r="V41" s="1" t="s">
        <v>46</v>
      </c>
      <c r="W41" s="1"/>
      <c r="X41" s="1"/>
      <c r="Y41" s="1"/>
      <c r="Z41" s="10">
        <v>65.989999999999995</v>
      </c>
      <c r="AA41" s="1">
        <v>54.54</v>
      </c>
      <c r="AB41" s="12">
        <v>21</v>
      </c>
      <c r="AC41" s="11">
        <v>11.45</v>
      </c>
      <c r="AD41" s="11">
        <v>11.45</v>
      </c>
      <c r="AE41" s="1"/>
      <c r="AF41" s="1"/>
      <c r="AG41" s="1"/>
      <c r="AH41" s="1"/>
      <c r="AI41" s="1"/>
      <c r="AJ41" s="1"/>
      <c r="AK41" s="1"/>
      <c r="AL41" s="1"/>
      <c r="AM41" s="1"/>
    </row>
    <row r="42" spans="1:39" x14ac:dyDescent="0.25">
      <c r="A42" s="1">
        <v>2022</v>
      </c>
      <c r="B42" s="1" t="s">
        <v>64</v>
      </c>
      <c r="C42" s="1" t="s">
        <v>41</v>
      </c>
      <c r="D42" s="1" t="s">
        <v>42</v>
      </c>
      <c r="E42" s="1">
        <v>842</v>
      </c>
      <c r="F42" s="1" t="s">
        <v>43</v>
      </c>
      <c r="G42" s="1" t="s">
        <v>65</v>
      </c>
      <c r="H42" s="1">
        <v>155.68</v>
      </c>
      <c r="I42" s="4">
        <v>44893</v>
      </c>
      <c r="J42" s="1"/>
      <c r="K42" s="1"/>
      <c r="L42" s="1">
        <v>491907</v>
      </c>
      <c r="M42" s="4">
        <v>44893</v>
      </c>
      <c r="N42" s="1"/>
      <c r="O42" s="1"/>
      <c r="P42" s="1"/>
      <c r="Q42" s="1"/>
      <c r="R42" s="1" t="s">
        <v>127</v>
      </c>
      <c r="S42" s="1" t="s">
        <v>128</v>
      </c>
      <c r="T42" s="1" t="s">
        <v>45</v>
      </c>
      <c r="U42" s="1" t="s">
        <v>46</v>
      </c>
      <c r="V42" s="1" t="s">
        <v>46</v>
      </c>
      <c r="W42" s="1"/>
      <c r="X42" s="1"/>
      <c r="Y42" s="1"/>
      <c r="Z42" s="10">
        <v>188.37</v>
      </c>
      <c r="AA42" s="1">
        <v>155.68</v>
      </c>
      <c r="AB42" s="12">
        <v>21</v>
      </c>
      <c r="AC42" s="11">
        <v>32.69</v>
      </c>
      <c r="AD42" s="11">
        <v>32.69</v>
      </c>
      <c r="AE42" s="1"/>
      <c r="AF42" s="1"/>
      <c r="AG42" s="1"/>
      <c r="AH42" s="1"/>
      <c r="AI42" s="1"/>
      <c r="AJ42" s="1"/>
      <c r="AK42" s="1"/>
      <c r="AL42" s="1"/>
      <c r="AM42" s="1"/>
    </row>
    <row r="43" spans="1:39" x14ac:dyDescent="0.25">
      <c r="A43" s="1">
        <v>2022</v>
      </c>
      <c r="B43" s="1" t="s">
        <v>64</v>
      </c>
      <c r="C43" s="1" t="s">
        <v>41</v>
      </c>
      <c r="D43" s="1" t="s">
        <v>42</v>
      </c>
      <c r="E43" s="1">
        <v>842</v>
      </c>
      <c r="F43" s="1" t="s">
        <v>43</v>
      </c>
      <c r="G43" s="1" t="s">
        <v>65</v>
      </c>
      <c r="H43" s="1">
        <v>9.08</v>
      </c>
      <c r="I43" s="4">
        <v>44894</v>
      </c>
      <c r="J43" s="1"/>
      <c r="K43" s="1"/>
      <c r="L43" s="1">
        <v>550872</v>
      </c>
      <c r="M43" s="4">
        <v>44894</v>
      </c>
      <c r="N43" s="1"/>
      <c r="O43" s="1"/>
      <c r="P43" s="1"/>
      <c r="Q43" s="1"/>
      <c r="R43" s="1" t="s">
        <v>91</v>
      </c>
      <c r="S43" s="1" t="s">
        <v>92</v>
      </c>
      <c r="T43" s="1" t="s">
        <v>45</v>
      </c>
      <c r="U43" s="1" t="s">
        <v>46</v>
      </c>
      <c r="V43" s="1" t="s">
        <v>46</v>
      </c>
      <c r="W43" s="1"/>
      <c r="X43" s="1"/>
      <c r="Y43" s="1"/>
      <c r="Z43" s="10">
        <v>10.99</v>
      </c>
      <c r="AA43" s="1">
        <v>9.08</v>
      </c>
      <c r="AB43" s="12">
        <v>21</v>
      </c>
      <c r="AC43" s="11">
        <v>1.91</v>
      </c>
      <c r="AD43" s="11">
        <v>1.91</v>
      </c>
      <c r="AE43" s="1"/>
      <c r="AF43" s="1"/>
      <c r="AG43" s="1"/>
      <c r="AH43" s="1"/>
      <c r="AI43" s="1"/>
      <c r="AJ43" s="1"/>
      <c r="AK43" s="1"/>
      <c r="AL43" s="1"/>
      <c r="AM43" s="1"/>
    </row>
    <row r="44" spans="1:39" x14ac:dyDescent="0.25">
      <c r="A44" s="1">
        <v>2022</v>
      </c>
      <c r="B44" s="1" t="s">
        <v>64</v>
      </c>
      <c r="C44" s="1" t="s">
        <v>41</v>
      </c>
      <c r="D44" s="1" t="s">
        <v>42</v>
      </c>
      <c r="E44" s="1">
        <v>842</v>
      </c>
      <c r="F44" s="1" t="s">
        <v>43</v>
      </c>
      <c r="G44" s="1" t="s">
        <v>65</v>
      </c>
      <c r="H44" s="1">
        <v>8511.56</v>
      </c>
      <c r="I44" s="4">
        <v>44894</v>
      </c>
      <c r="J44" s="1"/>
      <c r="K44" s="1"/>
      <c r="L44" s="1" t="s">
        <v>118</v>
      </c>
      <c r="M44" s="4">
        <v>44894</v>
      </c>
      <c r="N44" s="1"/>
      <c r="O44" s="1"/>
      <c r="P44" s="1"/>
      <c r="Q44" s="1"/>
      <c r="R44" s="1" t="s">
        <v>68</v>
      </c>
      <c r="S44" s="1" t="s">
        <v>90</v>
      </c>
      <c r="T44" s="1" t="s">
        <v>45</v>
      </c>
      <c r="U44" s="1" t="s">
        <v>46</v>
      </c>
      <c r="V44" s="1" t="s">
        <v>46</v>
      </c>
      <c r="W44" s="1"/>
      <c r="X44" s="1"/>
      <c r="Y44" s="1"/>
      <c r="Z44" s="10">
        <v>10298.969999999999</v>
      </c>
      <c r="AA44" s="1">
        <v>8511.56</v>
      </c>
      <c r="AB44" s="12">
        <v>21</v>
      </c>
      <c r="AC44" s="11">
        <v>1787.41</v>
      </c>
      <c r="AD44" s="11">
        <v>1787.41</v>
      </c>
      <c r="AE44" s="1"/>
      <c r="AF44" s="1"/>
      <c r="AG44" s="1"/>
      <c r="AH44" s="1"/>
      <c r="AI44" s="1"/>
      <c r="AJ44" s="1"/>
      <c r="AK44" s="1"/>
      <c r="AL44" s="1"/>
      <c r="AM44" s="1"/>
    </row>
    <row r="45" spans="1:39" x14ac:dyDescent="0.25">
      <c r="A45" s="1">
        <v>2022</v>
      </c>
      <c r="B45" s="1" t="s">
        <v>64</v>
      </c>
      <c r="C45" s="1" t="s">
        <v>41</v>
      </c>
      <c r="D45" s="1" t="s">
        <v>42</v>
      </c>
      <c r="E45" s="1">
        <v>842</v>
      </c>
      <c r="F45" s="1" t="s">
        <v>43</v>
      </c>
      <c r="G45" s="1" t="s">
        <v>65</v>
      </c>
      <c r="H45" s="1">
        <v>686.89</v>
      </c>
      <c r="I45" s="4">
        <v>44898</v>
      </c>
      <c r="J45" s="1"/>
      <c r="K45" s="1"/>
      <c r="L45" s="1"/>
      <c r="M45" s="4">
        <v>44898</v>
      </c>
      <c r="N45" s="1"/>
      <c r="O45" s="1"/>
      <c r="P45" s="1"/>
      <c r="Q45" s="1"/>
      <c r="R45" s="1" t="s">
        <v>70</v>
      </c>
      <c r="S45" s="1" t="s">
        <v>74</v>
      </c>
      <c r="T45" s="1" t="s">
        <v>45</v>
      </c>
      <c r="U45" s="1" t="s">
        <v>46</v>
      </c>
      <c r="V45" s="1" t="s">
        <v>46</v>
      </c>
      <c r="W45" s="1"/>
      <c r="X45" s="1"/>
      <c r="Y45" s="1"/>
      <c r="Z45" s="10">
        <v>831.13689999999997</v>
      </c>
      <c r="AA45" s="1">
        <v>686.89</v>
      </c>
      <c r="AB45" s="12">
        <v>21</v>
      </c>
      <c r="AC45" s="11">
        <v>144.24689999999998</v>
      </c>
      <c r="AD45" s="11">
        <v>144.24689999999998</v>
      </c>
      <c r="AE45" s="1"/>
      <c r="AF45" s="1"/>
      <c r="AG45" s="1"/>
      <c r="AH45" s="1"/>
      <c r="AI45" s="1"/>
      <c r="AJ45" s="1"/>
      <c r="AK45" s="1"/>
      <c r="AL45" s="1"/>
      <c r="AM45" s="1"/>
    </row>
    <row r="46" spans="1:39" x14ac:dyDescent="0.25">
      <c r="A46" s="1">
        <v>2022</v>
      </c>
      <c r="B46" s="1" t="s">
        <v>64</v>
      </c>
      <c r="C46" s="1" t="s">
        <v>41</v>
      </c>
      <c r="D46" s="1" t="s">
        <v>42</v>
      </c>
      <c r="E46" s="1">
        <v>842</v>
      </c>
      <c r="F46" s="1" t="s">
        <v>43</v>
      </c>
      <c r="G46" s="1" t="s">
        <v>65</v>
      </c>
      <c r="H46" s="1">
        <v>58.97</v>
      </c>
      <c r="I46" s="4">
        <v>44902</v>
      </c>
      <c r="J46" s="1"/>
      <c r="K46" s="1"/>
      <c r="L46" s="1">
        <v>499</v>
      </c>
      <c r="M46" s="4">
        <v>44902</v>
      </c>
      <c r="N46" s="1"/>
      <c r="O46" s="1"/>
      <c r="P46" s="1"/>
      <c r="Q46" s="1"/>
      <c r="R46" s="1" t="s">
        <v>76</v>
      </c>
      <c r="S46" s="1" t="s">
        <v>77</v>
      </c>
      <c r="T46" s="1" t="s">
        <v>45</v>
      </c>
      <c r="U46" s="1" t="s">
        <v>46</v>
      </c>
      <c r="V46" s="1" t="s">
        <v>46</v>
      </c>
      <c r="W46" s="1"/>
      <c r="X46" s="1"/>
      <c r="Y46" s="1"/>
      <c r="Z46" s="10">
        <v>71.349999999999994</v>
      </c>
      <c r="AA46" s="1">
        <v>58.97</v>
      </c>
      <c r="AB46" s="12">
        <v>21</v>
      </c>
      <c r="AC46" s="11">
        <v>12.38</v>
      </c>
      <c r="AD46" s="11">
        <v>12.38</v>
      </c>
      <c r="AE46" s="1"/>
      <c r="AF46" s="1"/>
      <c r="AG46" s="1"/>
      <c r="AH46" s="1"/>
      <c r="AI46" s="1"/>
      <c r="AJ46" s="1"/>
      <c r="AK46" s="1"/>
      <c r="AL46" s="1"/>
      <c r="AM46" s="1"/>
    </row>
    <row r="47" spans="1:39" x14ac:dyDescent="0.25">
      <c r="A47" s="1">
        <v>2022</v>
      </c>
      <c r="B47" s="1" t="s">
        <v>64</v>
      </c>
      <c r="C47" s="1" t="s">
        <v>41</v>
      </c>
      <c r="D47" s="1" t="s">
        <v>42</v>
      </c>
      <c r="E47" s="1">
        <v>842</v>
      </c>
      <c r="F47" s="1" t="s">
        <v>43</v>
      </c>
      <c r="G47" s="1" t="s">
        <v>65</v>
      </c>
      <c r="H47" s="1">
        <v>32.15</v>
      </c>
      <c r="I47" s="4">
        <v>44903</v>
      </c>
      <c r="J47" s="1"/>
      <c r="K47" s="1"/>
      <c r="L47" s="1">
        <v>1000</v>
      </c>
      <c r="M47" s="4">
        <v>44903</v>
      </c>
      <c r="N47" s="1"/>
      <c r="O47" s="1"/>
      <c r="P47" s="1"/>
      <c r="Q47" s="1"/>
      <c r="R47" s="1" t="s">
        <v>76</v>
      </c>
      <c r="S47" s="1" t="s">
        <v>77</v>
      </c>
      <c r="T47" s="1" t="s">
        <v>45</v>
      </c>
      <c r="U47" s="1" t="s">
        <v>46</v>
      </c>
      <c r="V47" s="1" t="s">
        <v>46</v>
      </c>
      <c r="W47" s="1"/>
      <c r="X47" s="1"/>
      <c r="Y47" s="1"/>
      <c r="Z47" s="10">
        <v>38.909999999999997</v>
      </c>
      <c r="AA47" s="1">
        <v>32.15</v>
      </c>
      <c r="AB47" s="12">
        <v>21</v>
      </c>
      <c r="AC47" s="11">
        <v>6.76</v>
      </c>
      <c r="AD47" s="11">
        <v>6.76</v>
      </c>
      <c r="AE47" s="1"/>
      <c r="AF47" s="1"/>
      <c r="AG47" s="1"/>
      <c r="AH47" s="1"/>
      <c r="AI47" s="1"/>
      <c r="AJ47" s="1"/>
      <c r="AK47" s="1"/>
      <c r="AL47" s="1"/>
      <c r="AM47" s="1"/>
    </row>
    <row r="48" spans="1:39" x14ac:dyDescent="0.25">
      <c r="A48" s="1">
        <v>2022</v>
      </c>
      <c r="B48" s="1" t="s">
        <v>64</v>
      </c>
      <c r="C48" s="1" t="s">
        <v>41</v>
      </c>
      <c r="D48" s="1" t="s">
        <v>42</v>
      </c>
      <c r="E48" s="1">
        <v>842</v>
      </c>
      <c r="F48" s="1" t="s">
        <v>43</v>
      </c>
      <c r="G48" s="1" t="s">
        <v>65</v>
      </c>
      <c r="H48" s="1">
        <v>388.64</v>
      </c>
      <c r="I48" s="4">
        <v>44904</v>
      </c>
      <c r="J48" s="1"/>
      <c r="K48" s="1"/>
      <c r="L48" s="1">
        <v>6543</v>
      </c>
      <c r="M48" s="4">
        <v>44904</v>
      </c>
      <c r="N48" s="1"/>
      <c r="O48" s="1"/>
      <c r="P48" s="1"/>
      <c r="Q48" s="1"/>
      <c r="R48" s="1" t="s">
        <v>121</v>
      </c>
      <c r="S48" s="1" t="s">
        <v>122</v>
      </c>
      <c r="T48" s="1" t="s">
        <v>45</v>
      </c>
      <c r="U48" s="1" t="s">
        <v>46</v>
      </c>
      <c r="V48" s="1" t="s">
        <v>46</v>
      </c>
      <c r="W48" s="1"/>
      <c r="X48" s="1"/>
      <c r="Y48" s="1"/>
      <c r="Z48" s="10">
        <v>427.5</v>
      </c>
      <c r="AA48" s="1">
        <v>388.64</v>
      </c>
      <c r="AB48" s="12">
        <v>10</v>
      </c>
      <c r="AC48" s="11">
        <v>38.86</v>
      </c>
      <c r="AD48" s="11">
        <v>38.86</v>
      </c>
      <c r="AE48" s="1"/>
      <c r="AF48" s="1"/>
      <c r="AG48" s="1"/>
      <c r="AH48" s="1"/>
      <c r="AI48" s="1"/>
      <c r="AJ48" s="1"/>
      <c r="AK48" s="1"/>
      <c r="AL48" s="1"/>
      <c r="AM48" s="1"/>
    </row>
    <row r="49" spans="1:39" x14ac:dyDescent="0.25">
      <c r="A49" s="1">
        <v>2022</v>
      </c>
      <c r="B49" s="1" t="s">
        <v>64</v>
      </c>
      <c r="C49" s="1" t="s">
        <v>41</v>
      </c>
      <c r="D49" s="1" t="s">
        <v>42</v>
      </c>
      <c r="E49" s="1">
        <v>842</v>
      </c>
      <c r="F49" s="1" t="s">
        <v>43</v>
      </c>
      <c r="G49" s="1" t="s">
        <v>65</v>
      </c>
      <c r="H49" s="1">
        <v>793.62</v>
      </c>
      <c r="I49" s="4">
        <v>44905</v>
      </c>
      <c r="J49" s="1"/>
      <c r="K49" s="1"/>
      <c r="L49" s="1">
        <v>1273</v>
      </c>
      <c r="M49" s="4">
        <v>44905</v>
      </c>
      <c r="N49" s="1"/>
      <c r="O49" s="1"/>
      <c r="P49" s="1"/>
      <c r="Q49" s="1"/>
      <c r="R49" s="1" t="s">
        <v>124</v>
      </c>
      <c r="S49" s="1" t="s">
        <v>123</v>
      </c>
      <c r="T49" s="1" t="s">
        <v>45</v>
      </c>
      <c r="U49" s="1" t="s">
        <v>46</v>
      </c>
      <c r="V49" s="1" t="s">
        <v>46</v>
      </c>
      <c r="W49" s="1"/>
      <c r="X49" s="1"/>
      <c r="Y49" s="1"/>
      <c r="Z49" s="10">
        <v>873</v>
      </c>
      <c r="AA49" s="1">
        <v>793.62</v>
      </c>
      <c r="AB49" s="12">
        <v>10</v>
      </c>
      <c r="AC49" s="11">
        <v>79.36</v>
      </c>
      <c r="AD49" s="11">
        <v>79.36</v>
      </c>
      <c r="AE49" s="1"/>
      <c r="AF49" s="1"/>
      <c r="AG49" s="1"/>
      <c r="AH49" s="1"/>
      <c r="AI49" s="1"/>
      <c r="AJ49" s="1"/>
      <c r="AK49" s="1"/>
      <c r="AL49" s="1"/>
      <c r="AM49" s="1"/>
    </row>
    <row r="50" spans="1:39" x14ac:dyDescent="0.25">
      <c r="A50" s="1">
        <v>2022</v>
      </c>
      <c r="B50" s="1" t="s">
        <v>64</v>
      </c>
      <c r="C50" s="1" t="s">
        <v>41</v>
      </c>
      <c r="D50" s="1" t="s">
        <v>42</v>
      </c>
      <c r="E50" s="1">
        <v>842</v>
      </c>
      <c r="F50" s="1" t="s">
        <v>43</v>
      </c>
      <c r="G50" s="1" t="s">
        <v>65</v>
      </c>
      <c r="H50" s="1">
        <v>148.37</v>
      </c>
      <c r="I50" s="4">
        <v>44907</v>
      </c>
      <c r="J50" s="1"/>
      <c r="K50" s="1"/>
      <c r="L50" s="1">
        <v>491907</v>
      </c>
      <c r="M50" s="4">
        <v>44907</v>
      </c>
      <c r="N50" s="1"/>
      <c r="O50" s="1"/>
      <c r="P50" s="1"/>
      <c r="Q50" s="1"/>
      <c r="R50" s="1" t="s">
        <v>126</v>
      </c>
      <c r="S50" s="1" t="s">
        <v>125</v>
      </c>
      <c r="T50" s="1" t="s">
        <v>45</v>
      </c>
      <c r="U50" s="1" t="s">
        <v>46</v>
      </c>
      <c r="V50" s="1" t="s">
        <v>46</v>
      </c>
      <c r="W50" s="1"/>
      <c r="X50" s="1"/>
      <c r="Y50" s="1"/>
      <c r="Z50" s="10">
        <v>179.52</v>
      </c>
      <c r="AA50" s="1">
        <v>148.37</v>
      </c>
      <c r="AB50" s="12">
        <v>21</v>
      </c>
      <c r="AC50" s="11">
        <v>31.15</v>
      </c>
      <c r="AD50" s="11">
        <v>31.15</v>
      </c>
      <c r="AE50" s="1"/>
      <c r="AF50" s="1"/>
      <c r="AG50" s="1"/>
      <c r="AH50" s="1"/>
      <c r="AI50" s="1"/>
      <c r="AJ50" s="1"/>
      <c r="AK50" s="1"/>
      <c r="AL50" s="1"/>
      <c r="AM50" s="1"/>
    </row>
    <row r="51" spans="1:39" x14ac:dyDescent="0.25">
      <c r="A51" s="1">
        <v>2022</v>
      </c>
      <c r="B51" s="1" t="s">
        <v>64</v>
      </c>
      <c r="C51" s="1" t="s">
        <v>41</v>
      </c>
      <c r="D51" s="1" t="s">
        <v>42</v>
      </c>
      <c r="E51" s="1">
        <v>842</v>
      </c>
      <c r="F51" s="1" t="s">
        <v>43</v>
      </c>
      <c r="G51" s="1" t="s">
        <v>65</v>
      </c>
      <c r="H51" s="1">
        <v>34.25</v>
      </c>
      <c r="I51" s="4">
        <v>44909</v>
      </c>
      <c r="J51" s="1"/>
      <c r="K51" s="1"/>
      <c r="L51" s="1">
        <v>506</v>
      </c>
      <c r="M51" s="4">
        <v>44909</v>
      </c>
      <c r="N51" s="1"/>
      <c r="O51" s="1"/>
      <c r="P51" s="1"/>
      <c r="Q51" s="1"/>
      <c r="R51" s="1" t="s">
        <v>76</v>
      </c>
      <c r="S51" s="1" t="s">
        <v>77</v>
      </c>
      <c r="T51" s="1" t="s">
        <v>45</v>
      </c>
      <c r="U51" s="1" t="s">
        <v>46</v>
      </c>
      <c r="V51" s="1" t="s">
        <v>46</v>
      </c>
      <c r="W51" s="1"/>
      <c r="X51" s="1"/>
      <c r="Y51" s="1"/>
      <c r="Z51" s="10">
        <v>50.99</v>
      </c>
      <c r="AA51" s="1">
        <v>42.14</v>
      </c>
      <c r="AB51" s="12">
        <v>21</v>
      </c>
      <c r="AC51" s="11">
        <v>8.5500000000000007</v>
      </c>
      <c r="AD51" s="11">
        <v>8.5500000000000007</v>
      </c>
      <c r="AE51" s="1"/>
      <c r="AF51" s="1"/>
      <c r="AG51" s="1"/>
      <c r="AH51" s="1"/>
      <c r="AI51" s="1"/>
      <c r="AJ51" s="1"/>
      <c r="AK51" s="1"/>
      <c r="AL51" s="1"/>
      <c r="AM51" s="1"/>
    </row>
  </sheetData>
  <sortState ref="A1:AM51">
    <sortCondition ref="I1:I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EXPEDIDAS_INGRESOS</vt:lpstr>
      <vt:lpstr>RECIBIDAS_GASTOS</vt:lpstr>
      <vt:lpstr>Hoja1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I45734EJ</dc:creator>
  <cp:lastModifiedBy>G00203Y8</cp:lastModifiedBy>
  <dcterms:created xsi:type="dcterms:W3CDTF">2022-03-09T10:27:49Z</dcterms:created>
  <dcterms:modified xsi:type="dcterms:W3CDTF">2023-04-13T13:03:18Z</dcterms:modified>
</cp:coreProperties>
</file>